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GRNTMGMT\FY2020 RFP 1 Mailing\"/>
    </mc:Choice>
  </mc:AlternateContent>
  <xr:revisionPtr revIDLastSave="0" documentId="8_{56932DE0-29B7-4AF1-81C5-4366108DA24B}" xr6:coauthVersionLast="36" xr6:coauthVersionMax="36" xr10:uidLastSave="{00000000-0000-0000-0000-000000000000}"/>
  <bookViews>
    <workbookView xWindow="0" yWindow="0" windowWidth="13800" windowHeight="3252" xr2:uid="{00000000-000D-0000-FFFF-FFFF00000000}"/>
  </bookViews>
  <sheets>
    <sheet name="Budget Overview " sheetId="15" r:id="rId1"/>
    <sheet name=" Title III Budget Instruction" sheetId="16" r:id="rId2"/>
    <sheet name="Allocation Page" sheetId="14" r:id="rId3"/>
    <sheet name="Title III Budget" sheetId="5" r:id="rId4"/>
    <sheet name="Staff Time Allocation F.T.E" sheetId="11" r:id="rId5"/>
    <sheet name="In-Kind Allocation Rq. " sheetId="17" r:id="rId6"/>
    <sheet name="Multiple Cty Summary Sheet" sheetId="13" r:id="rId7"/>
    <sheet name="Formulas Defined" sheetId="8" r:id="rId8"/>
  </sheets>
  <definedNames>
    <definedName name="IIIB" localSheetId="1">#REF!</definedName>
    <definedName name="IIIB" localSheetId="0">#REF!</definedName>
    <definedName name="IIIB" localSheetId="5">#REF!</definedName>
    <definedName name="IIIB" localSheetId="3">'Title III Budget'!#REF!</definedName>
    <definedName name="IIIB">#REF!</definedName>
    <definedName name="IIIC" localSheetId="1">#REF!</definedName>
    <definedName name="IIIC" localSheetId="0">#REF!</definedName>
    <definedName name="IIIC" localSheetId="5">#REF!</definedName>
    <definedName name="IIIC" localSheetId="3">'Title III Budget'!#REF!</definedName>
    <definedName name="IIIC">#REF!</definedName>
    <definedName name="_xlnm.Print_Area" localSheetId="3">'Title III Budget'!$A$1:$K$226</definedName>
    <definedName name="Print_Area_MI" localSheetId="3">'Title III Budget'!#REF!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0" i="14" l="1"/>
  <c r="I20" i="14"/>
  <c r="H20" i="14"/>
  <c r="G20" i="14"/>
  <c r="F20" i="14"/>
  <c r="E20" i="14"/>
  <c r="D20" i="14"/>
  <c r="C20" i="14"/>
  <c r="K20" i="14" s="1"/>
  <c r="K18" i="14"/>
  <c r="J16" i="14"/>
  <c r="I16" i="14"/>
  <c r="H16" i="14"/>
  <c r="G16" i="14"/>
  <c r="F16" i="14"/>
  <c r="E16" i="14"/>
  <c r="D16" i="14"/>
  <c r="C16" i="14"/>
  <c r="K15" i="14"/>
  <c r="K16" i="14" s="1"/>
  <c r="K13" i="14"/>
  <c r="K12" i="14"/>
  <c r="K11" i="14"/>
  <c r="K10" i="14"/>
  <c r="K8" i="14"/>
  <c r="K6" i="14"/>
  <c r="J5" i="14"/>
  <c r="I5" i="14"/>
  <c r="H5" i="14"/>
  <c r="G5" i="14"/>
  <c r="F5" i="14"/>
  <c r="E5" i="14"/>
  <c r="D5" i="14"/>
  <c r="C5" i="14"/>
  <c r="K5" i="14" s="1"/>
  <c r="K4" i="14"/>
  <c r="L30" i="13" l="1"/>
  <c r="M30" i="13" s="1"/>
  <c r="K30" i="13"/>
  <c r="J30" i="13"/>
  <c r="I30" i="13"/>
  <c r="H30" i="13"/>
  <c r="G30" i="13"/>
  <c r="F30" i="13"/>
  <c r="E30" i="13"/>
  <c r="D30" i="13"/>
  <c r="C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6" i="13"/>
  <c r="M15" i="13"/>
  <c r="M14" i="13"/>
  <c r="M13" i="13"/>
  <c r="M12" i="13"/>
  <c r="M10" i="13"/>
  <c r="M9" i="13"/>
  <c r="M8" i="13"/>
  <c r="M7" i="13"/>
  <c r="L32" i="11" l="1"/>
  <c r="K32" i="11"/>
  <c r="J32" i="11"/>
  <c r="I32" i="11"/>
  <c r="H32" i="11"/>
  <c r="G32" i="11"/>
  <c r="F32" i="11"/>
  <c r="E32" i="11"/>
  <c r="D32" i="11"/>
  <c r="C32" i="11"/>
  <c r="M31" i="11"/>
  <c r="N31" i="11" s="1"/>
  <c r="M30" i="11"/>
  <c r="N30" i="11" s="1"/>
  <c r="M29" i="11"/>
  <c r="N29" i="11" s="1"/>
  <c r="M28" i="11"/>
  <c r="N28" i="11" s="1"/>
  <c r="M27" i="11"/>
  <c r="N27" i="11" s="1"/>
  <c r="M26" i="11"/>
  <c r="N26" i="11" s="1"/>
  <c r="M25" i="11"/>
  <c r="N25" i="11" s="1"/>
  <c r="M24" i="11"/>
  <c r="N24" i="11" s="1"/>
  <c r="M23" i="11"/>
  <c r="N23" i="11" s="1"/>
  <c r="M22" i="11"/>
  <c r="N22" i="11" s="1"/>
  <c r="M21" i="11"/>
  <c r="N21" i="11" s="1"/>
  <c r="M20" i="11"/>
  <c r="N20" i="11" s="1"/>
  <c r="M19" i="11"/>
  <c r="N19" i="11" s="1"/>
  <c r="M18" i="11"/>
  <c r="N18" i="11" s="1"/>
  <c r="M17" i="11"/>
  <c r="N17" i="11" s="1"/>
  <c r="M16" i="11"/>
  <c r="N16" i="11" s="1"/>
  <c r="M15" i="11"/>
  <c r="N15" i="11" s="1"/>
  <c r="M32" i="11" l="1"/>
  <c r="K46" i="5" l="1"/>
  <c r="F121" i="5" l="1"/>
  <c r="E121" i="5"/>
  <c r="J201" i="5" l="1"/>
  <c r="I201" i="5"/>
  <c r="H201" i="5"/>
  <c r="G201" i="5"/>
  <c r="F201" i="5"/>
  <c r="E201" i="5"/>
  <c r="K224" i="5"/>
  <c r="K222" i="5"/>
  <c r="J212" i="5"/>
  <c r="I212" i="5"/>
  <c r="H212" i="5"/>
  <c r="G212" i="5"/>
  <c r="F212" i="5"/>
  <c r="E212" i="5"/>
  <c r="D212" i="5"/>
  <c r="J210" i="5"/>
  <c r="I210" i="5"/>
  <c r="H210" i="5"/>
  <c r="G210" i="5"/>
  <c r="F210" i="5"/>
  <c r="E210" i="5"/>
  <c r="D210" i="5"/>
  <c r="J208" i="5"/>
  <c r="I208" i="5"/>
  <c r="H208" i="5"/>
  <c r="G208" i="5"/>
  <c r="F208" i="5"/>
  <c r="E208" i="5"/>
  <c r="D208" i="5"/>
  <c r="J206" i="5"/>
  <c r="I206" i="5"/>
  <c r="H206" i="5"/>
  <c r="G206" i="5"/>
  <c r="F206" i="5"/>
  <c r="E206" i="5"/>
  <c r="D206" i="5"/>
  <c r="J205" i="5"/>
  <c r="I205" i="5"/>
  <c r="H205" i="5"/>
  <c r="G205" i="5"/>
  <c r="F205" i="5"/>
  <c r="E205" i="5"/>
  <c r="D205" i="5"/>
  <c r="J203" i="5"/>
  <c r="I203" i="5"/>
  <c r="H203" i="5"/>
  <c r="G203" i="5"/>
  <c r="F203" i="5"/>
  <c r="E203" i="5"/>
  <c r="D203" i="5"/>
  <c r="J200" i="5"/>
  <c r="I200" i="5"/>
  <c r="H200" i="5"/>
  <c r="G200" i="5"/>
  <c r="F200" i="5"/>
  <c r="E200" i="5"/>
  <c r="D200" i="5"/>
  <c r="C194" i="5"/>
  <c r="C165" i="5"/>
  <c r="C131" i="5"/>
  <c r="C100" i="5"/>
  <c r="C70" i="5"/>
  <c r="C39" i="5"/>
  <c r="K210" i="5" l="1"/>
  <c r="K208" i="5"/>
  <c r="K205" i="5"/>
  <c r="K28" i="5" l="1"/>
  <c r="K19" i="5"/>
  <c r="K18" i="5"/>
  <c r="K17" i="5"/>
  <c r="J126" i="5"/>
  <c r="I126" i="5"/>
  <c r="H126" i="5"/>
  <c r="G126" i="5"/>
  <c r="F126" i="5"/>
  <c r="E126" i="5"/>
  <c r="D126" i="5"/>
  <c r="K203" i="5"/>
  <c r="D121" i="5"/>
  <c r="D201" i="5" s="1"/>
  <c r="J108" i="5"/>
  <c r="I108" i="5"/>
  <c r="H108" i="5"/>
  <c r="G108" i="5"/>
  <c r="F108" i="5"/>
  <c r="E108" i="5"/>
  <c r="E202" i="5" s="1"/>
  <c r="D108" i="5"/>
  <c r="D202" i="5" s="1"/>
  <c r="K200" i="5"/>
  <c r="J199" i="5"/>
  <c r="I199" i="5"/>
  <c r="H199" i="5"/>
  <c r="G199" i="5"/>
  <c r="F199" i="5"/>
  <c r="E199" i="5"/>
  <c r="D199" i="5"/>
  <c r="J20" i="5"/>
  <c r="I20" i="5"/>
  <c r="H20" i="5"/>
  <c r="G20" i="5"/>
  <c r="F20" i="5"/>
  <c r="E20" i="5"/>
  <c r="D20" i="5"/>
  <c r="J32" i="5" l="1"/>
  <c r="G32" i="5"/>
  <c r="H125" i="5"/>
  <c r="H127" i="5" s="1"/>
  <c r="H202" i="5"/>
  <c r="H32" i="5"/>
  <c r="I125" i="5"/>
  <c r="I127" i="5" s="1"/>
  <c r="I202" i="5"/>
  <c r="K126" i="5"/>
  <c r="I32" i="5"/>
  <c r="J125" i="5"/>
  <c r="J127" i="5" s="1"/>
  <c r="J202" i="5"/>
  <c r="G125" i="5"/>
  <c r="G127" i="5" s="1"/>
  <c r="G202" i="5"/>
  <c r="F125" i="5"/>
  <c r="F127" i="5" s="1"/>
  <c r="F202" i="5"/>
  <c r="F32" i="5"/>
  <c r="D32" i="5"/>
  <c r="E32" i="5"/>
  <c r="E125" i="5"/>
  <c r="E127" i="5" s="1"/>
  <c r="D125" i="5"/>
  <c r="K199" i="5"/>
  <c r="K20" i="5"/>
  <c r="K32" i="5" l="1"/>
  <c r="K125" i="5"/>
  <c r="D33" i="5"/>
  <c r="D198" i="5" s="1"/>
  <c r="J197" i="5"/>
  <c r="I197" i="5"/>
  <c r="H197" i="5"/>
  <c r="G197" i="5"/>
  <c r="F197" i="5"/>
  <c r="J196" i="5"/>
  <c r="I196" i="5"/>
  <c r="H196" i="5"/>
  <c r="G196" i="5"/>
  <c r="F196" i="5"/>
  <c r="E196" i="5"/>
  <c r="J168" i="5"/>
  <c r="I168" i="5"/>
  <c r="H168" i="5"/>
  <c r="G168" i="5"/>
  <c r="F168" i="5"/>
  <c r="J167" i="5"/>
  <c r="I167" i="5"/>
  <c r="H167" i="5"/>
  <c r="G167" i="5"/>
  <c r="F167" i="5"/>
  <c r="E167" i="5"/>
  <c r="J134" i="5"/>
  <c r="I134" i="5"/>
  <c r="H134" i="5"/>
  <c r="G134" i="5"/>
  <c r="F134" i="5"/>
  <c r="J133" i="5"/>
  <c r="I133" i="5"/>
  <c r="H133" i="5"/>
  <c r="G133" i="5"/>
  <c r="F133" i="5"/>
  <c r="E133" i="5"/>
  <c r="J103" i="5"/>
  <c r="I103" i="5"/>
  <c r="H103" i="5"/>
  <c r="G103" i="5"/>
  <c r="F103" i="5"/>
  <c r="J102" i="5"/>
  <c r="I102" i="5"/>
  <c r="H102" i="5"/>
  <c r="G102" i="5"/>
  <c r="F102" i="5"/>
  <c r="E102" i="5"/>
  <c r="I73" i="5"/>
  <c r="J73" i="5"/>
  <c r="H73" i="5"/>
  <c r="G73" i="5"/>
  <c r="F73" i="5"/>
  <c r="J72" i="5"/>
  <c r="I72" i="5"/>
  <c r="H72" i="5"/>
  <c r="G72" i="5"/>
  <c r="F72" i="5"/>
  <c r="J195" i="5"/>
  <c r="I195" i="5"/>
  <c r="H195" i="5"/>
  <c r="G195" i="5"/>
  <c r="F195" i="5"/>
  <c r="E195" i="5"/>
  <c r="D195" i="5"/>
  <c r="J166" i="5"/>
  <c r="I166" i="5"/>
  <c r="H166" i="5"/>
  <c r="G166" i="5"/>
  <c r="F166" i="5"/>
  <c r="E166" i="5"/>
  <c r="D166" i="5"/>
  <c r="J132" i="5"/>
  <c r="I132" i="5"/>
  <c r="H132" i="5"/>
  <c r="G132" i="5"/>
  <c r="F132" i="5"/>
  <c r="E132" i="5"/>
  <c r="D132" i="5"/>
  <c r="J101" i="5"/>
  <c r="I101" i="5"/>
  <c r="H101" i="5"/>
  <c r="G101" i="5"/>
  <c r="F101" i="5"/>
  <c r="E101" i="5"/>
  <c r="D101" i="5"/>
  <c r="J71" i="5"/>
  <c r="I71" i="5"/>
  <c r="H71" i="5"/>
  <c r="G71" i="5"/>
  <c r="F71" i="5"/>
  <c r="E40" i="5"/>
  <c r="D40" i="5"/>
  <c r="J42" i="5"/>
  <c r="J41" i="5"/>
  <c r="J40" i="5"/>
  <c r="I42" i="5"/>
  <c r="I41" i="5"/>
  <c r="I40" i="5"/>
  <c r="H42" i="5"/>
  <c r="H41" i="5"/>
  <c r="H40" i="5"/>
  <c r="G42" i="5"/>
  <c r="G41" i="5"/>
  <c r="G40" i="5"/>
  <c r="F42" i="5"/>
  <c r="F41" i="5"/>
  <c r="F40" i="5"/>
  <c r="J194" i="5" l="1"/>
  <c r="J165" i="5"/>
  <c r="J131" i="5"/>
  <c r="J100" i="5"/>
  <c r="K70" i="5"/>
  <c r="G194" i="5"/>
  <c r="G165" i="5"/>
  <c r="G131" i="5"/>
  <c r="G100" i="5"/>
  <c r="H70" i="5"/>
  <c r="A193" i="5"/>
  <c r="A163" i="5"/>
  <c r="A130" i="5"/>
  <c r="A101" i="5"/>
  <c r="A69" i="5"/>
  <c r="A38" i="5"/>
  <c r="E181" i="5" l="1"/>
  <c r="E173" i="5"/>
  <c r="E94" i="5"/>
  <c r="D64" i="5"/>
  <c r="D184" i="5" s="1"/>
  <c r="D94" i="5"/>
  <c r="G181" i="5"/>
  <c r="G173" i="5"/>
  <c r="G33" i="5"/>
  <c r="G198" i="5" s="1"/>
  <c r="G64" i="5"/>
  <c r="G184" i="5" s="1"/>
  <c r="G185" i="5"/>
  <c r="G156" i="5"/>
  <c r="G186" i="5" s="1"/>
  <c r="G155" i="5"/>
  <c r="G94" i="5"/>
  <c r="G95" i="5"/>
  <c r="G63" i="5"/>
  <c r="F181" i="5"/>
  <c r="F173" i="5"/>
  <c r="F33" i="5"/>
  <c r="F198" i="5" s="1"/>
  <c r="F64" i="5"/>
  <c r="F184" i="5" s="1"/>
  <c r="F185" i="5"/>
  <c r="F156" i="5"/>
  <c r="F186" i="5" s="1"/>
  <c r="F155" i="5"/>
  <c r="F94" i="5"/>
  <c r="F95" i="5"/>
  <c r="F63" i="5"/>
  <c r="E33" i="5"/>
  <c r="E198" i="5" s="1"/>
  <c r="E64" i="5"/>
  <c r="E184" i="5" s="1"/>
  <c r="E185" i="5"/>
  <c r="E156" i="5"/>
  <c r="E186" i="5" s="1"/>
  <c r="E155" i="5"/>
  <c r="E95" i="5"/>
  <c r="E63" i="5"/>
  <c r="D181" i="5"/>
  <c r="D173" i="5"/>
  <c r="D183" i="5"/>
  <c r="D185" i="5"/>
  <c r="D156" i="5"/>
  <c r="D186" i="5" s="1"/>
  <c r="D155" i="5"/>
  <c r="D95" i="5"/>
  <c r="D63" i="5"/>
  <c r="K42" i="5"/>
  <c r="K73" i="5" s="1"/>
  <c r="K39" i="5"/>
  <c r="H39" i="5"/>
  <c r="J33" i="5"/>
  <c r="J198" i="5" s="1"/>
  <c r="J63" i="5"/>
  <c r="J64" i="5"/>
  <c r="J184" i="5" s="1"/>
  <c r="J94" i="5"/>
  <c r="J95" i="5"/>
  <c r="J155" i="5"/>
  <c r="J156" i="5"/>
  <c r="J186" i="5" s="1"/>
  <c r="I33" i="5"/>
  <c r="I198" i="5" s="1"/>
  <c r="I63" i="5"/>
  <c r="I64" i="5"/>
  <c r="I94" i="5"/>
  <c r="I95" i="5"/>
  <c r="I185" i="5"/>
  <c r="I155" i="5"/>
  <c r="I156" i="5"/>
  <c r="I186" i="5" s="1"/>
  <c r="H33" i="5"/>
  <c r="H198" i="5" s="1"/>
  <c r="H63" i="5"/>
  <c r="H64" i="5"/>
  <c r="H184" i="5" s="1"/>
  <c r="H94" i="5"/>
  <c r="H95" i="5"/>
  <c r="H185" i="5"/>
  <c r="H155" i="5"/>
  <c r="H156" i="5"/>
  <c r="H186" i="5" s="1"/>
  <c r="K8" i="5"/>
  <c r="E41" i="5"/>
  <c r="E42" i="5"/>
  <c r="D42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31" i="5"/>
  <c r="K30" i="5"/>
  <c r="K29" i="5"/>
  <c r="K27" i="5"/>
  <c r="K26" i="5"/>
  <c r="K25" i="5"/>
  <c r="K24" i="5"/>
  <c r="K23" i="5"/>
  <c r="K22" i="5"/>
  <c r="K21" i="5"/>
  <c r="K16" i="5"/>
  <c r="K15" i="5"/>
  <c r="K14" i="5"/>
  <c r="K13" i="5"/>
  <c r="K12" i="5"/>
  <c r="K11" i="5"/>
  <c r="K10" i="5"/>
  <c r="K9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5" i="5"/>
  <c r="K44" i="5"/>
  <c r="K43" i="5"/>
  <c r="J173" i="5"/>
  <c r="J216" i="5" s="1"/>
  <c r="J181" i="5"/>
  <c r="J217" i="5" s="1"/>
  <c r="I173" i="5"/>
  <c r="I216" i="5" s="1"/>
  <c r="I181" i="5"/>
  <c r="I217" i="5" s="1"/>
  <c r="H173" i="5"/>
  <c r="H216" i="5" s="1"/>
  <c r="H181" i="5"/>
  <c r="H217" i="5" s="1"/>
  <c r="K169" i="5"/>
  <c r="K188" i="5"/>
  <c r="K187" i="5"/>
  <c r="K182" i="5"/>
  <c r="K180" i="5"/>
  <c r="K179" i="5"/>
  <c r="K178" i="5"/>
  <c r="K177" i="5"/>
  <c r="K176" i="5"/>
  <c r="K17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04" i="5"/>
  <c r="K197" i="5"/>
  <c r="E197" i="5"/>
  <c r="D197" i="5"/>
  <c r="K168" i="5"/>
  <c r="E168" i="5"/>
  <c r="D168" i="5"/>
  <c r="K134" i="5"/>
  <c r="E134" i="5"/>
  <c r="D134" i="5"/>
  <c r="K103" i="5"/>
  <c r="E103" i="5"/>
  <c r="D103" i="5"/>
  <c r="D65" i="5" l="1"/>
  <c r="D204" i="5" s="1"/>
  <c r="G183" i="5"/>
  <c r="E183" i="5"/>
  <c r="E189" i="5" s="1"/>
  <c r="E214" i="5" s="1"/>
  <c r="H183" i="5"/>
  <c r="H189" i="5" s="1"/>
  <c r="F183" i="5"/>
  <c r="F189" i="5" s="1"/>
  <c r="F214" i="5" s="1"/>
  <c r="I183" i="5"/>
  <c r="F157" i="5"/>
  <c r="D157" i="5"/>
  <c r="F65" i="5"/>
  <c r="F204" i="5" s="1"/>
  <c r="E216" i="5"/>
  <c r="H96" i="5"/>
  <c r="H207" i="5" s="1"/>
  <c r="J157" i="5"/>
  <c r="K33" i="5"/>
  <c r="E157" i="5"/>
  <c r="H34" i="5"/>
  <c r="J96" i="5"/>
  <c r="J207" i="5" s="1"/>
  <c r="D216" i="5"/>
  <c r="K186" i="5"/>
  <c r="I96" i="5"/>
  <c r="I207" i="5" s="1"/>
  <c r="I34" i="5"/>
  <c r="E96" i="5"/>
  <c r="E207" i="5" s="1"/>
  <c r="K156" i="5"/>
  <c r="F216" i="5"/>
  <c r="D217" i="5"/>
  <c r="G217" i="5"/>
  <c r="G189" i="5"/>
  <c r="G214" i="5" s="1"/>
  <c r="K181" i="5"/>
  <c r="H65" i="5"/>
  <c r="H204" i="5" s="1"/>
  <c r="D96" i="5"/>
  <c r="D207" i="5" s="1"/>
  <c r="F96" i="5"/>
  <c r="F207" i="5" s="1"/>
  <c r="G96" i="5"/>
  <c r="G207" i="5" s="1"/>
  <c r="K63" i="5"/>
  <c r="K64" i="5"/>
  <c r="I65" i="5"/>
  <c r="I204" i="5" s="1"/>
  <c r="J34" i="5"/>
  <c r="G65" i="5"/>
  <c r="G204" i="5" s="1"/>
  <c r="E34" i="5"/>
  <c r="K155" i="5"/>
  <c r="F217" i="5"/>
  <c r="J183" i="5"/>
  <c r="H157" i="5"/>
  <c r="I157" i="5"/>
  <c r="J65" i="5"/>
  <c r="J204" i="5" s="1"/>
  <c r="D127" i="5"/>
  <c r="K127" i="5" s="1"/>
  <c r="F34" i="5"/>
  <c r="E217" i="5"/>
  <c r="I184" i="5"/>
  <c r="K94" i="5"/>
  <c r="G216" i="5"/>
  <c r="J185" i="5"/>
  <c r="G157" i="5"/>
  <c r="K173" i="5"/>
  <c r="G34" i="5"/>
  <c r="K95" i="5"/>
  <c r="K212" i="5"/>
  <c r="D189" i="5"/>
  <c r="D214" i="5" s="1"/>
  <c r="E65" i="5"/>
  <c r="E204" i="5" s="1"/>
  <c r="I189" i="5" l="1"/>
  <c r="J209" i="5"/>
  <c r="H214" i="5"/>
  <c r="H218" i="5" s="1"/>
  <c r="K207" i="5"/>
  <c r="I214" i="5"/>
  <c r="I218" i="5" s="1"/>
  <c r="H209" i="5"/>
  <c r="H211" i="5" s="1"/>
  <c r="H223" i="5" s="1"/>
  <c r="I209" i="5"/>
  <c r="I211" i="5" s="1"/>
  <c r="I223" i="5" s="1"/>
  <c r="G209" i="5"/>
  <c r="G211" i="5" s="1"/>
  <c r="F209" i="5"/>
  <c r="F211" i="5" s="1"/>
  <c r="F223" i="5" s="1"/>
  <c r="D209" i="5"/>
  <c r="K204" i="5"/>
  <c r="E209" i="5"/>
  <c r="K183" i="5"/>
  <c r="K206" i="5"/>
  <c r="J189" i="5"/>
  <c r="K185" i="5"/>
  <c r="G218" i="5"/>
  <c r="K34" i="5"/>
  <c r="D218" i="5"/>
  <c r="K96" i="5"/>
  <c r="F218" i="5"/>
  <c r="E158" i="5"/>
  <c r="K216" i="5"/>
  <c r="K157" i="5"/>
  <c r="K65" i="5"/>
  <c r="K201" i="5"/>
  <c r="F158" i="5"/>
  <c r="K184" i="5"/>
  <c r="K217" i="5"/>
  <c r="K202" i="5"/>
  <c r="I158" i="5"/>
  <c r="H158" i="5"/>
  <c r="J158" i="5"/>
  <c r="G158" i="5"/>
  <c r="J214" i="5" l="1"/>
  <c r="J218" i="5" s="1"/>
  <c r="J219" i="5" s="1"/>
  <c r="G223" i="5"/>
  <c r="J213" i="5"/>
  <c r="J211" i="5"/>
  <c r="J223" i="5" s="1"/>
  <c r="K189" i="5"/>
  <c r="F219" i="5"/>
  <c r="F213" i="5"/>
  <c r="I213" i="5"/>
  <c r="I219" i="5"/>
  <c r="H213" i="5"/>
  <c r="H219" i="5"/>
  <c r="G213" i="5"/>
  <c r="G219" i="5"/>
  <c r="E211" i="5"/>
  <c r="E223" i="5" s="1"/>
  <c r="E218" i="5"/>
  <c r="K214" i="5"/>
  <c r="H215" i="5" l="1"/>
  <c r="H221" i="5"/>
  <c r="I215" i="5"/>
  <c r="I221" i="5"/>
  <c r="J215" i="5"/>
  <c r="J221" i="5"/>
  <c r="G215" i="5"/>
  <c r="G221" i="5"/>
  <c r="F215" i="5"/>
  <c r="F221" i="5"/>
  <c r="J220" i="5"/>
  <c r="F220" i="5"/>
  <c r="G220" i="5"/>
  <c r="H220" i="5"/>
  <c r="I220" i="5"/>
  <c r="E213" i="5"/>
  <c r="E219" i="5"/>
  <c r="K218" i="5"/>
  <c r="E215" i="5" l="1"/>
  <c r="E221" i="5"/>
  <c r="E220" i="5"/>
  <c r="D167" i="5" l="1"/>
  <c r="D133" i="5"/>
  <c r="D102" i="5"/>
  <c r="D196" i="5"/>
  <c r="D34" i="5"/>
  <c r="D41" i="5"/>
  <c r="D158" i="5" l="1"/>
  <c r="K158" i="5" s="1"/>
  <c r="D211" i="5" l="1"/>
  <c r="K198" i="5"/>
  <c r="D223" i="5" l="1"/>
  <c r="K211" i="5"/>
  <c r="K209" i="5"/>
  <c r="D213" i="5"/>
  <c r="D221" i="5" s="1"/>
  <c r="D219" i="5"/>
  <c r="K213" i="5" l="1"/>
  <c r="D215" i="5"/>
  <c r="K219" i="5"/>
  <c r="D220" i="5"/>
  <c r="K215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Myra</author>
  </authors>
  <commentList>
    <comment ref="C13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Myra:</t>
        </r>
        <r>
          <rPr>
            <sz val="8"/>
            <color indexed="81"/>
            <rFont val="Tahoma"/>
            <family val="2"/>
          </rPr>
          <t xml:space="preserve">
IF ALLOWABLE
</t>
        </r>
      </text>
    </comment>
    <comment ref="C174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Myra:</t>
        </r>
        <r>
          <rPr>
            <sz val="8"/>
            <color indexed="81"/>
            <rFont val="Tahoma"/>
            <family val="2"/>
          </rPr>
          <t xml:space="preserve">
USE NEIL AAOA 
ALLOCATION.
</t>
        </r>
      </text>
    </comment>
  </commentList>
</comments>
</file>

<file path=xl/sharedStrings.xml><?xml version="1.0" encoding="utf-8"?>
<sst xmlns="http://schemas.openxmlformats.org/spreadsheetml/2006/main" count="435" uniqueCount="301">
  <si>
    <t xml:space="preserve">          NORTHEASTERN ILLINOIS AREA AGENCY ON AGING</t>
  </si>
  <si>
    <t>CATEGORY AND LINE ITEM</t>
  </si>
  <si>
    <t>TOTAL</t>
  </si>
  <si>
    <t>A</t>
  </si>
  <si>
    <t>FRINGE BENEFITS</t>
  </si>
  <si>
    <t>IN KIND (BY POSITION)</t>
  </si>
  <si>
    <t>B01</t>
  </si>
  <si>
    <t>B02</t>
  </si>
  <si>
    <t>IN KIND TOTAL  (SPECIFY  TOTAL</t>
  </si>
  <si>
    <t>SQ  FOOTAGE  AND COST PER</t>
  </si>
  <si>
    <t>SQUARE FOOT, BELOW:)</t>
  </si>
  <si>
    <t>B03</t>
  </si>
  <si>
    <t>B04</t>
  </si>
  <si>
    <t>B05</t>
  </si>
  <si>
    <t>C01</t>
  </si>
  <si>
    <t>SUPPLIES</t>
  </si>
  <si>
    <t>C02</t>
  </si>
  <si>
    <t>C03</t>
  </si>
  <si>
    <t>C04</t>
  </si>
  <si>
    <t>C05</t>
  </si>
  <si>
    <t>D01</t>
  </si>
  <si>
    <t>D02</t>
  </si>
  <si>
    <t>D03</t>
  </si>
  <si>
    <t>D04</t>
  </si>
  <si>
    <t>D05</t>
  </si>
  <si>
    <t>RESOURCE DESCRIPTION</t>
  </si>
  <si>
    <t>E01</t>
  </si>
  <si>
    <t>E02</t>
  </si>
  <si>
    <t>E03</t>
  </si>
  <si>
    <t>E04</t>
  </si>
  <si>
    <t>E05</t>
  </si>
  <si>
    <t>F01</t>
  </si>
  <si>
    <t>CATEGORY &amp; LINE ITEM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</si>
  <si>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</si>
  <si>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</si>
  <si>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</si>
  <si>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</si>
  <si>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</si>
  <si>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</si>
  <si>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</si>
  <si>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</si>
  <si>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</si>
  <si>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</si>
  <si>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NON-FEDERAL CASH</t>
  </si>
  <si>
    <t>L</t>
  </si>
  <si>
    <t>M</t>
  </si>
  <si>
    <t>N</t>
  </si>
  <si>
    <t>O</t>
  </si>
  <si>
    <t>P</t>
  </si>
  <si>
    <t>Q</t>
  </si>
  <si>
    <t>PERSONS TO BE SERVED</t>
  </si>
  <si>
    <t xml:space="preserve">      </t>
  </si>
  <si>
    <t xml:space="preserve"> </t>
  </si>
  <si>
    <t>AGENCY NAME:</t>
  </si>
  <si>
    <t>COUNTY:</t>
  </si>
  <si>
    <t>FROM PERSONNEL PAGE</t>
  </si>
  <si>
    <t>FROM RENT/RELATED PAGE</t>
  </si>
  <si>
    <t>FROM SUPPLIES/EQUIP PAGE</t>
  </si>
  <si>
    <t>FROM OTHER PAGE</t>
  </si>
  <si>
    <t>C. FOOD</t>
  </si>
  <si>
    <t>E.  OTHER</t>
  </si>
  <si>
    <t>E06</t>
  </si>
  <si>
    <t>E07</t>
  </si>
  <si>
    <t>E08</t>
  </si>
  <si>
    <t>E09</t>
  </si>
  <si>
    <t>E10</t>
  </si>
  <si>
    <t>F05</t>
  </si>
  <si>
    <t xml:space="preserve">NSIP REIMBURSEMENT </t>
  </si>
  <si>
    <t>NSIP REIMBURSEMENT</t>
  </si>
  <si>
    <t>UNITS OF SERVICE *</t>
  </si>
  <si>
    <t>R</t>
  </si>
  <si>
    <t>LIST VENDORS HERE:</t>
  </si>
  <si>
    <t>Type name here</t>
  </si>
  <si>
    <t>Type county here</t>
  </si>
  <si>
    <t>BUDGET PREPARED BY:_______________________________</t>
  </si>
  <si>
    <t>Units &amp; Persons Projections Prepared By:_____________________________</t>
  </si>
  <si>
    <t>Contact Phone Number and Email:___________________________</t>
  </si>
  <si>
    <t>B.  OCCUPANCY - RENT &amp; UTILITIES</t>
  </si>
  <si>
    <t>D. SUPPLIES AND EQUIPMENT</t>
  </si>
  <si>
    <t>NO FUNDRAISING COST ALLOWED</t>
  </si>
  <si>
    <t>RENT TOTAL:</t>
  </si>
  <si>
    <t xml:space="preserve">UTILITIES TOTAL:  </t>
  </si>
  <si>
    <t>FY20</t>
  </si>
  <si>
    <t xml:space="preserve">                     TITLE III GRANT BUDGET</t>
  </si>
  <si>
    <t>III **</t>
  </si>
  <si>
    <t>SERVICE</t>
  </si>
  <si>
    <t>TITLE</t>
  </si>
  <si>
    <t>S</t>
  </si>
  <si>
    <t>PROGRAM INCOME</t>
  </si>
  <si>
    <t>PROGRAM INCOME TOTAL</t>
  </si>
  <si>
    <t>EQUIPMENT</t>
  </si>
  <si>
    <t>TRAINING/EDUCATION</t>
  </si>
  <si>
    <t>T</t>
  </si>
  <si>
    <t>U</t>
  </si>
  <si>
    <t>V</t>
  </si>
  <si>
    <t>W</t>
  </si>
  <si>
    <t>X</t>
  </si>
  <si>
    <t>AoA GRANT % (S/M)</t>
  </si>
  <si>
    <t xml:space="preserve">PERSONNEL  (200.430)  </t>
  </si>
  <si>
    <t>FRINGE (200.431)</t>
  </si>
  <si>
    <t>TRAVEL (200.474)</t>
  </si>
  <si>
    <t>SUPPLIES (200.94)</t>
  </si>
  <si>
    <t>CONSULTANT (200.459)</t>
  </si>
  <si>
    <t>OCCUPANCY (200.465)</t>
  </si>
  <si>
    <t>TRAINING/EDUCATION (200.472)</t>
  </si>
  <si>
    <t>DIRECT ADMINISTRATIVE COSTS (200.413)</t>
  </si>
  <si>
    <t>FOOD (NUTRITION PROVIDERS ONLY)</t>
  </si>
  <si>
    <t>Y</t>
  </si>
  <si>
    <t>Z</t>
  </si>
  <si>
    <t>AA</t>
  </si>
  <si>
    <t>TOTAL DIRECT COSTS (SUM OF A-K)</t>
  </si>
  <si>
    <t>TOTAL COSTS (SUM OF L+M)</t>
  </si>
  <si>
    <t>NET CASH COSTS (P-Q)</t>
  </si>
  <si>
    <t>NON-FEDERAL MATCHING SHARE (Q+T)</t>
  </si>
  <si>
    <t>TOTAL UNIT COST (N/Y)</t>
  </si>
  <si>
    <t>SUM OF PERSONNEL (formula)</t>
  </si>
  <si>
    <t>A.1 PERSONNEL AND FRINGE</t>
  </si>
  <si>
    <t>A01</t>
  </si>
  <si>
    <t>A02</t>
  </si>
  <si>
    <t>A03</t>
  </si>
  <si>
    <t>A04</t>
  </si>
  <si>
    <t xml:space="preserve">INKIND TOTAL  </t>
  </si>
  <si>
    <t xml:space="preserve">IN KIND TOTAL  </t>
  </si>
  <si>
    <t>SUPPLIES TOTAL (Formula)</t>
  </si>
  <si>
    <t>EQUIPMENT TOTAL (Formula)</t>
  </si>
  <si>
    <r>
      <t xml:space="preserve">CASH TOTAL </t>
    </r>
    <r>
      <rPr>
        <sz val="10"/>
        <rFont val="Helv"/>
      </rPr>
      <t>(Supplies Total + Equip Total)</t>
    </r>
  </si>
  <si>
    <t xml:space="preserve">INKIND TOTAL </t>
  </si>
  <si>
    <t>B06</t>
  </si>
  <si>
    <t>D06</t>
  </si>
  <si>
    <r>
      <t xml:space="preserve">CASH TOTAL  </t>
    </r>
    <r>
      <rPr>
        <sz val="10"/>
        <rFont val="Helv"/>
      </rPr>
      <t>(Sum of line items)</t>
    </r>
  </si>
  <si>
    <t>A05</t>
  </si>
  <si>
    <t>A06</t>
  </si>
  <si>
    <t>A07</t>
  </si>
  <si>
    <r>
      <t xml:space="preserve">TOTAL  </t>
    </r>
    <r>
      <rPr>
        <sz val="10"/>
        <rFont val="Helv"/>
      </rPr>
      <t>(**Formula Detail Below**)</t>
    </r>
  </si>
  <si>
    <t>**</t>
  </si>
  <si>
    <t>Personnel Total (pg1) + Occupancy Total (pg2) + Food Total (pg3) + Supplies &amp; Equipment Total + Other Total)</t>
  </si>
  <si>
    <t xml:space="preserve">CASH MATCH TOTAL </t>
  </si>
  <si>
    <t>F06</t>
  </si>
  <si>
    <t>F07</t>
  </si>
  <si>
    <t>F08</t>
  </si>
  <si>
    <t>F09</t>
  </si>
  <si>
    <t>F10</t>
  </si>
  <si>
    <t>IN-KIND - SUPPLIES</t>
  </si>
  <si>
    <t>IN-KIND - EQUIPMENT</t>
  </si>
  <si>
    <t>GRANTEE GRANT %    (U/P)</t>
  </si>
  <si>
    <t>TECHNOLOGY SYSTEMS (200.58)</t>
  </si>
  <si>
    <r>
      <t xml:space="preserve">OTHER TOTAL </t>
    </r>
    <r>
      <rPr>
        <sz val="10"/>
        <rFont val="Helv"/>
      </rPr>
      <t>(Cash Total + In-kind Total)</t>
    </r>
  </si>
  <si>
    <r>
      <t xml:space="preserve">CASH TOTAL  </t>
    </r>
    <r>
      <rPr>
        <sz val="10"/>
        <rFont val="Helv"/>
      </rPr>
      <t>(Personnel + Fringe Benefits)</t>
    </r>
  </si>
  <si>
    <r>
      <t xml:space="preserve">PERSONNEL TOTAL </t>
    </r>
    <r>
      <rPr>
        <sz val="10"/>
        <rFont val="Helv"/>
      </rPr>
      <t xml:space="preserve"> (Cash Total + In-kind Total)</t>
    </r>
  </si>
  <si>
    <t>Definition of Equipment from 2 CFR:  200.33 Equipment.  Equipment means tangible personal property (including information technology systems)</t>
  </si>
  <si>
    <t>having a useful life of more then one year and a per-unit acquisition cost which equals or exceeds the lesser of the capitalization level established by</t>
  </si>
  <si>
    <r>
      <t xml:space="preserve">SUPPLIES&amp;EQUIP TOTAL </t>
    </r>
    <r>
      <rPr>
        <sz val="10"/>
        <rFont val="Helv"/>
      </rPr>
      <t>(S&amp;E + In-kind)</t>
    </r>
  </si>
  <si>
    <t>the  non-Federal entity for financial statement purposes or $5,000.</t>
  </si>
  <si>
    <r>
      <t xml:space="preserve">IN KIND TOTAL  </t>
    </r>
    <r>
      <rPr>
        <sz val="10"/>
        <rFont val="Arial"/>
        <family val="2"/>
      </rPr>
      <t>(List individual sources below)</t>
    </r>
  </si>
  <si>
    <r>
      <t xml:space="preserve">CASH TOTAL  </t>
    </r>
    <r>
      <rPr>
        <sz val="10"/>
        <rFont val="Helv"/>
      </rPr>
      <t>(Rent + Utilities)</t>
    </r>
  </si>
  <si>
    <r>
      <t xml:space="preserve">OCCUPANCY TOTAL </t>
    </r>
    <r>
      <rPr>
        <sz val="10"/>
        <rFont val="Helv"/>
      </rPr>
      <t>(Cash Total +In-kind Total)</t>
    </r>
  </si>
  <si>
    <r>
      <t xml:space="preserve">IN KIND TOTAL </t>
    </r>
    <r>
      <rPr>
        <b/>
        <sz val="10"/>
        <rFont val="Helv"/>
      </rPr>
      <t>(List individual sources below)</t>
    </r>
  </si>
  <si>
    <r>
      <t xml:space="preserve">CASH TOTAL  </t>
    </r>
    <r>
      <rPr>
        <sz val="10"/>
        <rFont val="Helv"/>
      </rPr>
      <t>(Sum of all Vendor Costs)</t>
    </r>
  </si>
  <si>
    <r>
      <t xml:space="preserve">FOOD TOTAL </t>
    </r>
    <r>
      <rPr>
        <sz val="10"/>
        <rFont val="Helv"/>
      </rPr>
      <t>(Cash Total + In-kind Total)</t>
    </r>
  </si>
  <si>
    <t>INKIND MATCH</t>
  </si>
  <si>
    <r>
      <t xml:space="preserve">CASH MATCH </t>
    </r>
    <r>
      <rPr>
        <sz val="12"/>
        <rFont val="Helv"/>
      </rPr>
      <t>(SPECIFY SOURCE &amp; PH #)</t>
    </r>
  </si>
  <si>
    <t>IIIC-1</t>
  </si>
  <si>
    <t>Congregate</t>
  </si>
  <si>
    <t>HM Delivered</t>
  </si>
  <si>
    <t>Meals</t>
  </si>
  <si>
    <t>Personnel and Fringe Benefits</t>
  </si>
  <si>
    <t>Occupancy</t>
  </si>
  <si>
    <t>Food:  Nutrition Providers ONLY</t>
  </si>
  <si>
    <t>Supplies and Equipment</t>
  </si>
  <si>
    <t>Travel, Consultant, Training/Education, Technology Systems, Indirect Costs, Direct Administrative Costs</t>
  </si>
  <si>
    <t>Grantee Non-Federal Contributions</t>
  </si>
  <si>
    <t>Summary of Budget Pages 1-6</t>
  </si>
  <si>
    <t xml:space="preserve">INDIRECT COST </t>
  </si>
  <si>
    <t>DIRECT ADMINISTATIVE COSTS (200.413)</t>
  </si>
  <si>
    <t>CALCULATION FOR TOTAL COST - Line N on Summary Page (7)</t>
  </si>
  <si>
    <t xml:space="preserve">Line A (Personnel) + Line B (Fringe) + Line C (Travel) + Line D (Equipment) + Line E (Supplies) + </t>
  </si>
  <si>
    <t>Line F (Consultant) + Line G (Occupancy) + Line H (Technology Systems) + Line I (Training/Education) +</t>
  </si>
  <si>
    <t>Line J (Food) + Line K Direct Administrative Costs + Line M (Total Indirect Costs)</t>
  </si>
  <si>
    <t>IDENTIFYING NSIP REIMBURSEMENT</t>
  </si>
  <si>
    <t>Line O is NSIP Reimbursement and only applies to Nutrition Providers</t>
  </si>
  <si>
    <t>CALCULATION FOR NET COST</t>
  </si>
  <si>
    <t>Line N (Total Costs) less Line O (NSIP Reimbursement)</t>
  </si>
  <si>
    <t>CALCULATION FOR NET CASH COST</t>
  </si>
  <si>
    <t>Line P (Net Costs) less Line Q (Non-Federal In-Kind)</t>
  </si>
  <si>
    <t>CALCULATION FOR NON-FEDERAL MATCHING SHARE</t>
  </si>
  <si>
    <r>
      <t xml:space="preserve">Line Q (Non-Federal In-Kind) + Line T (Non-Federal Cash) = </t>
    </r>
    <r>
      <rPr>
        <b/>
        <sz val="14"/>
        <rFont val="Helv"/>
      </rPr>
      <t>Line U (Non-Federal Matching Share)</t>
    </r>
  </si>
  <si>
    <t>CALCULATION FOR AoA GRANT ALLOCATION</t>
  </si>
  <si>
    <t>Line N (Total Cost) less Line O (NSIP Reimbursement) less Line S (Project Income) less</t>
  </si>
  <si>
    <t xml:space="preserve"> Line U (Non-Federal Matching Share) = AoA Grant Allocation Share</t>
  </si>
  <si>
    <t>CALCULATION FOR AoA GRANT %</t>
  </si>
  <si>
    <r>
      <t xml:space="preserve">Line V (AoA Grant Allocation) divided by Line P (Net Costs) = </t>
    </r>
    <r>
      <rPr>
        <b/>
        <sz val="14"/>
        <rFont val="Helv"/>
      </rPr>
      <t>AoA Grant %</t>
    </r>
  </si>
  <si>
    <t>The AoA Grant % is six (6) digits long</t>
  </si>
  <si>
    <t>CALCULATION FOR Grantee GRANT % (Match %)</t>
  </si>
  <si>
    <r>
      <t xml:space="preserve">Line U (Non-Federal Matching Share) divided by Line P (Net Costs) = </t>
    </r>
    <r>
      <rPr>
        <b/>
        <sz val="14"/>
        <rFont val="Helv"/>
      </rPr>
      <t>Grantee  Grant % (Match %)</t>
    </r>
  </si>
  <si>
    <t>Units of Service (Line Y) and Persons to be Served (Line AA) are manually entered by Grantee</t>
  </si>
  <si>
    <t>CALCULATION FOR TOTAL UNIT COST</t>
  </si>
  <si>
    <r>
      <t xml:space="preserve">Line N (Total Cost) divided by Line Y (Units of Service) = </t>
    </r>
    <r>
      <rPr>
        <b/>
        <sz val="14"/>
        <rFont val="Helv"/>
      </rPr>
      <t>Total Unit Cost</t>
    </r>
  </si>
  <si>
    <t>Page 7 of  the Budget Pages is a summary of the previous six (6) pages.</t>
  </si>
  <si>
    <t>** Lines A-X on this page will be populated by formulas**</t>
  </si>
  <si>
    <r>
      <t>EQUIPMENT (200.33) and (200.439)</t>
    </r>
    <r>
      <rPr>
        <sz val="8"/>
        <color theme="1"/>
        <rFont val="Helv"/>
      </rPr>
      <t xml:space="preserve"> </t>
    </r>
    <r>
      <rPr>
        <sz val="7.5"/>
        <color theme="1"/>
        <rFont val="Helv"/>
      </rPr>
      <t>Excludes Technology Systems</t>
    </r>
  </si>
  <si>
    <t>TOTAL INDIRECT COSTS (200.44)</t>
  </si>
  <si>
    <r>
      <t xml:space="preserve">NET COSTS (N-O) - </t>
    </r>
    <r>
      <rPr>
        <i/>
        <sz val="11"/>
        <color theme="1"/>
        <rFont val="Helv"/>
      </rPr>
      <t>INCLUDES IN-KIND</t>
    </r>
  </si>
  <si>
    <t>NON-FEDERAL IN-KIND (200.96)</t>
  </si>
  <si>
    <t>PROGRAM INCOME (200.80)</t>
  </si>
  <si>
    <r>
      <t xml:space="preserve">AoA SHARE </t>
    </r>
    <r>
      <rPr>
        <i/>
        <u/>
        <sz val="11"/>
        <color theme="1"/>
        <rFont val="Helv"/>
      </rPr>
      <t>(Can be = to or LESS than allocation)</t>
    </r>
  </si>
  <si>
    <t>STAFF TIME ALLOCATION PER SERVICE</t>
  </si>
  <si>
    <t>FOR EACH POSITION SHOWN IN THE GRANT BUDGET PAGES</t>
  </si>
  <si>
    <t>BREAK DOWN THE TIME SPENT IN EACH PROGRAM</t>
  </si>
  <si>
    <t>Total Hrs.</t>
  </si>
  <si>
    <t>Service:</t>
  </si>
  <si>
    <t xml:space="preserve">Total </t>
  </si>
  <si>
    <t>AoA</t>
  </si>
  <si>
    <t>Worked</t>
  </si>
  <si>
    <t>IIIB</t>
  </si>
  <si>
    <t>IIIE</t>
  </si>
  <si>
    <t>IIIC-2</t>
  </si>
  <si>
    <t>FTE</t>
  </si>
  <si>
    <t>PAID POSITIONS</t>
  </si>
  <si>
    <t>Per Week</t>
  </si>
  <si>
    <t>I&amp;A</t>
  </si>
  <si>
    <t>Outreach</t>
  </si>
  <si>
    <t>Opt Couns</t>
  </si>
  <si>
    <t>Transportation</t>
  </si>
  <si>
    <t>Assistance</t>
  </si>
  <si>
    <t>Indiv Couns</t>
  </si>
  <si>
    <t>Support Grps</t>
  </si>
  <si>
    <t>Training/Edu</t>
  </si>
  <si>
    <t>HDM</t>
  </si>
  <si>
    <t>Hours</t>
  </si>
  <si>
    <t>IN-KIND POSITIONS</t>
  </si>
  <si>
    <t xml:space="preserve">COLUMN TOTALS </t>
  </si>
  <si>
    <t>Budgeted In-Kind Type</t>
  </si>
  <si>
    <t xml:space="preserve">Budgeted </t>
  </si>
  <si>
    <t>In-Kind Amount</t>
  </si>
  <si>
    <t>Budget Page</t>
  </si>
  <si>
    <t xml:space="preserve"> Location</t>
  </si>
  <si>
    <t>Personnel In-Kind</t>
  </si>
  <si>
    <t>Line A06</t>
  </si>
  <si>
    <t>Page One</t>
  </si>
  <si>
    <t>Space In-Kind (per sq. ft.)</t>
  </si>
  <si>
    <t>Line B05</t>
  </si>
  <si>
    <t>Page Two</t>
  </si>
  <si>
    <t>Line C04</t>
  </si>
  <si>
    <t>Page Three</t>
  </si>
  <si>
    <t>In-Kind</t>
  </si>
  <si>
    <t>Line D05</t>
  </si>
  <si>
    <t>Page Four</t>
  </si>
  <si>
    <t>Other Category In-Kind</t>
  </si>
  <si>
    <t>Line E08</t>
  </si>
  <si>
    <t>Page Five</t>
  </si>
  <si>
    <t>Summary of In-Kind Costs</t>
  </si>
  <si>
    <t>Line F09</t>
  </si>
  <si>
    <t>Page Six</t>
  </si>
  <si>
    <t>Food In-Kind</t>
  </si>
  <si>
    <t>(Nutrition Providers Only)</t>
  </si>
  <si>
    <t>IIIB and IIIE Grantee Budget Summary Sheet for Multiple Counties</t>
  </si>
  <si>
    <t>AGENCY NAME:  SSA</t>
  </si>
  <si>
    <t>COUNTIES:</t>
  </si>
  <si>
    <t>Kane, Kendall and McHenry</t>
  </si>
  <si>
    <t>RFP #1</t>
  </si>
  <si>
    <t>Information &amp;</t>
  </si>
  <si>
    <t>Options</t>
  </si>
  <si>
    <t xml:space="preserve">Individual </t>
  </si>
  <si>
    <t>Support</t>
  </si>
  <si>
    <t>Traning &amp;</t>
  </si>
  <si>
    <t>Grand</t>
  </si>
  <si>
    <t>Counseling</t>
  </si>
  <si>
    <t>Assitance</t>
  </si>
  <si>
    <t>GAP</t>
  </si>
  <si>
    <t>Respite</t>
  </si>
  <si>
    <t>Counceling</t>
  </si>
  <si>
    <t>Groups</t>
  </si>
  <si>
    <t>Education</t>
  </si>
  <si>
    <t>Totals</t>
  </si>
  <si>
    <r>
      <t>EQUIPMENT (200.33) and (200.439)</t>
    </r>
    <r>
      <rPr>
        <sz val="8"/>
        <color theme="1"/>
        <rFont val="Helv"/>
      </rPr>
      <t xml:space="preserve"> </t>
    </r>
  </si>
  <si>
    <t>Excludes Technology Systems</t>
  </si>
  <si>
    <t>TOTALS BY SERVICE</t>
  </si>
  <si>
    <t>FFY20 Allocation Grid - RFP#1</t>
  </si>
  <si>
    <t>Title III*</t>
  </si>
  <si>
    <t>Service</t>
  </si>
  <si>
    <t>DuPage</t>
  </si>
  <si>
    <t>Grundy</t>
  </si>
  <si>
    <t>Kane</t>
  </si>
  <si>
    <t>Kankakee</t>
  </si>
  <si>
    <t xml:space="preserve">Kendall </t>
  </si>
  <si>
    <t xml:space="preserve">Lake </t>
  </si>
  <si>
    <t>McHenry</t>
  </si>
  <si>
    <t>Will</t>
  </si>
  <si>
    <t>Title IIIB</t>
  </si>
  <si>
    <t>Information &amp; Assistance (includes Outreach)</t>
  </si>
  <si>
    <t>Minimum of 5% for Outreach from I&amp;A  amount</t>
  </si>
  <si>
    <t>ADRC Options Counseling</t>
  </si>
  <si>
    <t>Title IIIC</t>
  </si>
  <si>
    <t>Congregate Meals C-1</t>
  </si>
  <si>
    <t>NSIP C-1</t>
  </si>
  <si>
    <t>Home Delivered Meals C-2</t>
  </si>
  <si>
    <t>NSIP C-2</t>
  </si>
  <si>
    <t>Title IIIE</t>
  </si>
  <si>
    <t>Caregiver Resource Center (IIIE CRC)</t>
  </si>
  <si>
    <t>Maximum of 28% for Assitance from CRC  amount</t>
  </si>
  <si>
    <t>Caregiver Counseling Center (IIIE CCC)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</si>
</sst>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"/>
    <numFmt numFmtId="165" formatCode="0.000000"/>
    <numFmt numFmtId="166" formatCode="&quot;$&quot;#,##0"/>
    <numFmt numFmtId="167" formatCode="0.000000%"/>
    <numFmt numFmtId="168" formatCode="&quot;$&quot;#,##0.00"/>
  </numFmts>
  <fonts count="48" x14ac:knownFonts="1">
    <font>
      <sz val="12"/>
      <name val="Helv"/>
    </font>
    <font>
      <sz val="10"/>
      <name val="Arial"/>
      <family val="2"/>
    </font>
    <font>
      <sz val="12"/>
      <name val="Helv"/>
    </font>
    <font>
      <u/>
      <sz val="12"/>
      <color indexed="12"/>
      <name val="Helv"/>
    </font>
    <font>
      <b/>
      <sz val="12"/>
      <name val="Helv"/>
    </font>
    <font>
      <sz val="12"/>
      <name val="Arial"/>
      <family val="2"/>
    </font>
    <font>
      <u/>
      <sz val="12"/>
      <name val="Helv"/>
    </font>
    <font>
      <sz val="14"/>
      <name val="Helv"/>
    </font>
    <font>
      <b/>
      <sz val="14"/>
      <name val="Helv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Helv"/>
    </font>
    <font>
      <b/>
      <sz val="16"/>
      <name val="Helv"/>
    </font>
    <font>
      <sz val="11"/>
      <name val="Arial"/>
      <family val="2"/>
    </font>
    <font>
      <b/>
      <i/>
      <sz val="11.5"/>
      <name val="Calibri"/>
      <family val="2"/>
    </font>
    <font>
      <b/>
      <i/>
      <sz val="11"/>
      <name val="Arial"/>
      <family val="2"/>
    </font>
    <font>
      <b/>
      <i/>
      <sz val="12"/>
      <color rgb="FFFF0000"/>
      <name val="Helv"/>
    </font>
    <font>
      <i/>
      <sz val="14"/>
      <name val="Helv"/>
    </font>
    <font>
      <sz val="14"/>
      <name val="Calibri"/>
      <family val="2"/>
    </font>
    <font>
      <b/>
      <sz val="12"/>
      <name val="Arial"/>
      <family val="2"/>
    </font>
    <font>
      <b/>
      <sz val="10"/>
      <name val="Helv"/>
    </font>
    <font>
      <b/>
      <sz val="12"/>
      <color rgb="FFFF0000"/>
      <name val="Helv"/>
    </font>
    <font>
      <b/>
      <sz val="14"/>
      <color rgb="FFFF0000"/>
      <name val="Helv"/>
    </font>
    <font>
      <sz val="14"/>
      <name val="Arial"/>
      <family val="2"/>
    </font>
    <font>
      <sz val="18"/>
      <name val="Helv"/>
    </font>
    <font>
      <i/>
      <u/>
      <sz val="14"/>
      <name val="Helv"/>
    </font>
    <font>
      <b/>
      <i/>
      <u/>
      <sz val="14"/>
      <name val="Helv"/>
    </font>
    <font>
      <sz val="11"/>
      <color theme="1"/>
      <name val="Helv"/>
    </font>
    <font>
      <sz val="8"/>
      <color theme="1"/>
      <name val="Helv"/>
    </font>
    <font>
      <sz val="7.5"/>
      <color theme="1"/>
      <name val="Helv"/>
    </font>
    <font>
      <i/>
      <sz val="11"/>
      <color theme="1"/>
      <name val="Helv"/>
    </font>
    <font>
      <i/>
      <u/>
      <sz val="11"/>
      <color theme="1"/>
      <name val="Helv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14"/>
      <color theme="1"/>
      <name val="Arial"/>
      <family val="2"/>
    </font>
    <font>
      <b/>
      <i/>
      <sz val="14"/>
      <color theme="1"/>
      <name val="Arial"/>
      <family val="2"/>
    </font>
    <font>
      <u/>
      <sz val="14"/>
      <color theme="1"/>
      <name val="Arial"/>
      <family val="2"/>
    </font>
    <font>
      <b/>
      <u/>
      <sz val="14"/>
      <color theme="1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sz val="9"/>
      <name val="Helv"/>
    </font>
    <font>
      <b/>
      <sz val="18"/>
      <color theme="1"/>
      <name val="Arial"/>
      <family val="2"/>
    </font>
    <font>
      <sz val="12"/>
      <color theme="1"/>
      <name val="Helv"/>
    </font>
    <font>
      <b/>
      <sz val="11"/>
      <color theme="1"/>
      <name val="Helv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49">
    <xf numFmtId="0" fontId="0" fillId="0" borderId="0" xfId="0"/>
    <xf numFmtId="164" fontId="0" fillId="0" borderId="17" xfId="0" applyNumberFormat="1" applyBorder="1" applyProtection="1">
      <protection locked="0"/>
    </xf>
    <xf numFmtId="3" fontId="0" fillId="0" borderId="0" xfId="0" applyNumberFormat="1" applyBorder="1" applyProtection="1">
      <protection locked="0"/>
    </xf>
    <xf numFmtId="3" fontId="0" fillId="0" borderId="17" xfId="0" applyNumberFormat="1" applyBorder="1" applyProtection="1">
      <protection locked="0"/>
    </xf>
    <xf numFmtId="164" fontId="0" fillId="0" borderId="0" xfId="0" applyNumberFormat="1" applyProtection="1"/>
    <xf numFmtId="164" fontId="4" fillId="0" borderId="0" xfId="0" applyNumberFormat="1" applyFont="1" applyProtection="1"/>
    <xf numFmtId="2" fontId="0" fillId="0" borderId="0" xfId="0" applyNumberFormat="1" applyProtection="1"/>
    <xf numFmtId="164" fontId="0" fillId="0" borderId="0" xfId="0" applyNumberFormat="1" applyAlignment="1" applyProtection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 applyAlignment="1" applyProtection="1">
      <alignment horizontal="center"/>
    </xf>
    <xf numFmtId="3" fontId="0" fillId="0" borderId="0" xfId="0" applyNumberFormat="1" applyProtection="1"/>
    <xf numFmtId="3" fontId="0" fillId="0" borderId="0" xfId="0" applyNumberFormat="1"/>
    <xf numFmtId="164" fontId="0" fillId="0" borderId="1" xfId="0" applyNumberFormat="1" applyBorder="1" applyProtection="1"/>
    <xf numFmtId="164" fontId="0" fillId="0" borderId="2" xfId="0" applyNumberFormat="1" applyBorder="1" applyProtection="1"/>
    <xf numFmtId="164" fontId="0" fillId="0" borderId="19" xfId="0" applyNumberFormat="1" applyBorder="1" applyAlignment="1" applyProtection="1">
      <alignment horizontal="center"/>
    </xf>
    <xf numFmtId="164" fontId="0" fillId="0" borderId="9" xfId="0" applyNumberFormat="1" applyBorder="1" applyProtection="1"/>
    <xf numFmtId="164" fontId="0" fillId="0" borderId="0" xfId="0" applyNumberFormat="1" applyBorder="1" applyProtection="1"/>
    <xf numFmtId="164" fontId="5" fillId="0" borderId="0" xfId="0" applyNumberFormat="1" applyFont="1" applyBorder="1" applyProtection="1"/>
    <xf numFmtId="164" fontId="0" fillId="0" borderId="0" xfId="0" applyNumberFormat="1" applyBorder="1" applyAlignment="1" applyProtection="1">
      <alignment horizontal="center"/>
    </xf>
    <xf numFmtId="164" fontId="0" fillId="0" borderId="10" xfId="0" applyNumberFormat="1" applyBorder="1" applyAlignment="1" applyProtection="1">
      <alignment horizontal="center"/>
    </xf>
    <xf numFmtId="164" fontId="0" fillId="0" borderId="3" xfId="0" applyNumberFormat="1" applyBorder="1" applyProtection="1"/>
    <xf numFmtId="164" fontId="0" fillId="0" borderId="4" xfId="0" applyNumberFormat="1" applyBorder="1" applyProtection="1"/>
    <xf numFmtId="164" fontId="0" fillId="0" borderId="4" xfId="0" applyNumberFormat="1" applyBorder="1" applyAlignment="1" applyProtection="1">
      <alignment horizontal="center"/>
    </xf>
    <xf numFmtId="164" fontId="0" fillId="0" borderId="16" xfId="0" applyNumberFormat="1" applyBorder="1" applyAlignment="1" applyProtection="1">
      <alignment horizontal="center"/>
    </xf>
    <xf numFmtId="3" fontId="0" fillId="0" borderId="0" xfId="0" applyNumberFormat="1" applyAlignment="1" applyProtection="1">
      <alignment horizontal="right"/>
    </xf>
    <xf numFmtId="164" fontId="0" fillId="0" borderId="5" xfId="0" applyNumberFormat="1" applyBorder="1" applyProtection="1"/>
    <xf numFmtId="164" fontId="0" fillId="0" borderId="17" xfId="0" applyNumberFormat="1" applyBorder="1" applyProtection="1"/>
    <xf numFmtId="0" fontId="0" fillId="0" borderId="17" xfId="0" applyBorder="1"/>
    <xf numFmtId="164" fontId="2" fillId="0" borderId="0" xfId="1" applyNumberFormat="1" applyFont="1" applyAlignment="1" applyProtection="1"/>
    <xf numFmtId="2" fontId="0" fillId="0" borderId="0" xfId="0" applyNumberFormat="1" applyBorder="1" applyProtection="1"/>
    <xf numFmtId="1" fontId="0" fillId="0" borderId="0" xfId="0" applyNumberFormat="1"/>
    <xf numFmtId="164" fontId="0" fillId="0" borderId="6" xfId="0" applyNumberFormat="1" applyBorder="1" applyProtection="1"/>
    <xf numFmtId="164" fontId="0" fillId="0" borderId="11" xfId="0" applyNumberFormat="1" applyBorder="1" applyProtection="1"/>
    <xf numFmtId="1" fontId="0" fillId="0" borderId="0" xfId="0" applyNumberFormat="1" applyProtection="1"/>
    <xf numFmtId="1" fontId="6" fillId="0" borderId="0" xfId="1" applyNumberFormat="1" applyFont="1" applyAlignment="1" applyProtection="1"/>
    <xf numFmtId="2" fontId="0" fillId="0" borderId="0" xfId="0" applyNumberFormat="1"/>
    <xf numFmtId="0" fontId="0" fillId="0" borderId="9" xfId="0" applyBorder="1"/>
    <xf numFmtId="164" fontId="0" fillId="0" borderId="15" xfId="0" applyNumberFormat="1" applyBorder="1" applyProtection="1"/>
    <xf numFmtId="164" fontId="0" fillId="0" borderId="16" xfId="0" applyNumberFormat="1" applyBorder="1" applyProtection="1"/>
    <xf numFmtId="164" fontId="7" fillId="0" borderId="0" xfId="0" applyNumberFormat="1" applyFont="1" applyProtection="1"/>
    <xf numFmtId="2" fontId="7" fillId="0" borderId="0" xfId="0" applyNumberFormat="1" applyFont="1"/>
    <xf numFmtId="0" fontId="7" fillId="0" borderId="0" xfId="0" applyFont="1"/>
    <xf numFmtId="164" fontId="8" fillId="0" borderId="0" xfId="0" applyNumberFormat="1" applyFont="1" applyProtection="1"/>
    <xf numFmtId="164" fontId="7" fillId="0" borderId="1" xfId="0" applyNumberFormat="1" applyFont="1" applyBorder="1" applyProtection="1"/>
    <xf numFmtId="164" fontId="7" fillId="0" borderId="2" xfId="0" applyNumberFormat="1" applyFont="1" applyBorder="1" applyProtection="1"/>
    <xf numFmtId="164" fontId="7" fillId="0" borderId="5" xfId="0" applyNumberFormat="1" applyFont="1" applyBorder="1" applyProtection="1"/>
    <xf numFmtId="164" fontId="7" fillId="0" borderId="2" xfId="0" applyNumberFormat="1" applyFont="1" applyBorder="1" applyAlignment="1" applyProtection="1">
      <alignment horizontal="center"/>
    </xf>
    <xf numFmtId="164" fontId="7" fillId="0" borderId="5" xfId="0" applyNumberFormat="1" applyFont="1" applyBorder="1" applyAlignment="1" applyProtection="1">
      <alignment horizontal="center"/>
    </xf>
    <xf numFmtId="164" fontId="7" fillId="0" borderId="9" xfId="0" applyNumberFormat="1" applyFont="1" applyBorder="1" applyProtection="1"/>
    <xf numFmtId="164" fontId="7" fillId="0" borderId="0" xfId="0" applyNumberFormat="1" applyFont="1" applyBorder="1" applyProtection="1"/>
    <xf numFmtId="164" fontId="5" fillId="0" borderId="17" xfId="0" applyNumberFormat="1" applyFont="1" applyBorder="1" applyProtection="1"/>
    <xf numFmtId="164" fontId="2" fillId="0" borderId="0" xfId="0" applyNumberFormat="1" applyFont="1" applyBorder="1" applyAlignment="1" applyProtection="1">
      <alignment horizontal="center"/>
    </xf>
    <xf numFmtId="164" fontId="2" fillId="0" borderId="17" xfId="0" applyNumberFormat="1" applyFont="1" applyBorder="1" applyAlignment="1" applyProtection="1">
      <alignment horizontal="center"/>
    </xf>
    <xf numFmtId="164" fontId="7" fillId="0" borderId="17" xfId="0" applyNumberFormat="1" applyFont="1" applyBorder="1" applyProtection="1"/>
    <xf numFmtId="164" fontId="7" fillId="0" borderId="3" xfId="0" applyNumberFormat="1" applyFont="1" applyBorder="1" applyProtection="1"/>
    <xf numFmtId="164" fontId="7" fillId="0" borderId="16" xfId="0" applyNumberFormat="1" applyFont="1" applyBorder="1" applyProtection="1"/>
    <xf numFmtId="164" fontId="2" fillId="0" borderId="3" xfId="0" applyNumberFormat="1" applyFont="1" applyBorder="1" applyAlignment="1" applyProtection="1">
      <alignment horizontal="center"/>
    </xf>
    <xf numFmtId="164" fontId="2" fillId="0" borderId="6" xfId="0" applyNumberFormat="1" applyFont="1" applyBorder="1" applyAlignment="1" applyProtection="1">
      <alignment horizontal="center"/>
    </xf>
    <xf numFmtId="164" fontId="5" fillId="0" borderId="5" xfId="0" applyNumberFormat="1" applyFont="1" applyBorder="1" applyProtection="1"/>
    <xf numFmtId="3" fontId="7" fillId="0" borderId="0" xfId="0" applyNumberFormat="1" applyFont="1" applyBorder="1" applyProtection="1"/>
    <xf numFmtId="3" fontId="7" fillId="0" borderId="17" xfId="0" applyNumberFormat="1" applyFont="1" applyBorder="1" applyProtection="1"/>
    <xf numFmtId="164" fontId="5" fillId="0" borderId="9" xfId="0" applyNumberFormat="1" applyFont="1" applyBorder="1" applyProtection="1"/>
    <xf numFmtId="164" fontId="5" fillId="0" borderId="3" xfId="0" applyNumberFormat="1" applyFont="1" applyBorder="1" applyProtection="1"/>
    <xf numFmtId="164" fontId="5" fillId="0" borderId="4" xfId="0" applyNumberFormat="1" applyFont="1" applyBorder="1" applyProtection="1"/>
    <xf numFmtId="164" fontId="5" fillId="0" borderId="1" xfId="0" applyNumberFormat="1" applyFont="1" applyBorder="1" applyProtection="1"/>
    <xf numFmtId="164" fontId="5" fillId="0" borderId="19" xfId="0" applyNumberFormat="1" applyFont="1" applyBorder="1" applyProtection="1"/>
    <xf numFmtId="3" fontId="7" fillId="0" borderId="5" xfId="0" applyNumberFormat="1" applyFont="1" applyBorder="1" applyProtection="1"/>
    <xf numFmtId="164" fontId="5" fillId="0" borderId="18" xfId="0" applyNumberFormat="1" applyFont="1" applyBorder="1" applyProtection="1"/>
    <xf numFmtId="164" fontId="5" fillId="0" borderId="12" xfId="0" applyNumberFormat="1" applyFont="1" applyBorder="1" applyProtection="1"/>
    <xf numFmtId="3" fontId="7" fillId="0" borderId="13" xfId="0" applyNumberFormat="1" applyFont="1" applyBorder="1" applyProtection="1"/>
    <xf numFmtId="3" fontId="7" fillId="0" borderId="15" xfId="0" applyNumberFormat="1" applyFont="1" applyBorder="1" applyProtection="1"/>
    <xf numFmtId="164" fontId="5" fillId="0" borderId="20" xfId="0" applyNumberFormat="1" applyFont="1" applyBorder="1" applyProtection="1"/>
    <xf numFmtId="164" fontId="5" fillId="0" borderId="21" xfId="0" applyNumberFormat="1" applyFont="1" applyBorder="1" applyProtection="1"/>
    <xf numFmtId="164" fontId="5" fillId="0" borderId="0" xfId="0" applyNumberFormat="1" applyFont="1" applyProtection="1"/>
    <xf numFmtId="164" fontId="5" fillId="0" borderId="0" xfId="0" applyNumberFormat="1" applyFont="1" applyBorder="1" applyAlignment="1" applyProtection="1">
      <alignment horizontal="center"/>
    </xf>
    <xf numFmtId="164" fontId="5" fillId="0" borderId="17" xfId="0" applyNumberFormat="1" applyFont="1" applyBorder="1" applyAlignment="1" applyProtection="1">
      <alignment horizontal="center"/>
    </xf>
    <xf numFmtId="164" fontId="5" fillId="0" borderId="3" xfId="0" applyNumberFormat="1" applyFont="1" applyBorder="1" applyAlignment="1" applyProtection="1">
      <alignment horizontal="center"/>
    </xf>
    <xf numFmtId="164" fontId="5" fillId="0" borderId="6" xfId="0" applyNumberFormat="1" applyFont="1" applyBorder="1" applyAlignment="1" applyProtection="1">
      <alignment horizontal="center"/>
    </xf>
    <xf numFmtId="164" fontId="0" fillId="0" borderId="5" xfId="0" applyNumberFormat="1" applyBorder="1" applyAlignment="1" applyProtection="1">
      <alignment horizontal="center"/>
    </xf>
    <xf numFmtId="164" fontId="0" fillId="0" borderId="17" xfId="0" applyNumberFormat="1" applyBorder="1" applyAlignment="1" applyProtection="1">
      <alignment horizontal="center"/>
    </xf>
    <xf numFmtId="164" fontId="0" fillId="0" borderId="6" xfId="0" applyNumberFormat="1" applyBorder="1" applyAlignment="1" applyProtection="1">
      <alignment horizontal="center"/>
    </xf>
    <xf numFmtId="164" fontId="0" fillId="0" borderId="7" xfId="0" applyNumberFormat="1" applyBorder="1" applyProtection="1"/>
    <xf numFmtId="164" fontId="0" fillId="0" borderId="8" xfId="0" applyNumberFormat="1" applyBorder="1" applyProtection="1"/>
    <xf numFmtId="164" fontId="0" fillId="0" borderId="12" xfId="0" applyNumberFormat="1" applyBorder="1" applyProtection="1"/>
    <xf numFmtId="164" fontId="0" fillId="0" borderId="25" xfId="0" applyNumberFormat="1" applyBorder="1" applyProtection="1"/>
    <xf numFmtId="164" fontId="0" fillId="0" borderId="23" xfId="0" applyNumberFormat="1" applyBorder="1" applyProtection="1"/>
    <xf numFmtId="164" fontId="0" fillId="0" borderId="26" xfId="0" applyNumberFormat="1" applyBorder="1" applyProtection="1"/>
    <xf numFmtId="164" fontId="0" fillId="0" borderId="0" xfId="0" quotePrefix="1" applyNumberFormat="1" applyProtection="1"/>
    <xf numFmtId="164" fontId="4" fillId="0" borderId="0" xfId="0" applyNumberFormat="1" applyFont="1" applyBorder="1" applyProtection="1"/>
    <xf numFmtId="164" fontId="0" fillId="0" borderId="10" xfId="0" applyNumberFormat="1" applyBorder="1" applyProtection="1"/>
    <xf numFmtId="164" fontId="0" fillId="0" borderId="18" xfId="0" applyNumberFormat="1" applyBorder="1" applyProtection="1"/>
    <xf numFmtId="164" fontId="0" fillId="0" borderId="13" xfId="0" applyNumberFormat="1" applyBorder="1" applyProtection="1"/>
    <xf numFmtId="3" fontId="7" fillId="0" borderId="27" xfId="0" applyNumberFormat="1" applyFont="1" applyBorder="1" applyProtection="1"/>
    <xf numFmtId="164" fontId="0" fillId="0" borderId="30" xfId="0" applyNumberFormat="1" applyBorder="1" applyProtection="1"/>
    <xf numFmtId="0" fontId="0" fillId="0" borderId="25" xfId="0" applyBorder="1"/>
    <xf numFmtId="0" fontId="0" fillId="0" borderId="0" xfId="0" applyFill="1"/>
    <xf numFmtId="164" fontId="7" fillId="0" borderId="0" xfId="0" applyNumberFormat="1" applyFont="1"/>
    <xf numFmtId="164" fontId="0" fillId="0" borderId="0" xfId="0" applyNumberFormat="1"/>
    <xf numFmtId="164" fontId="0" fillId="0" borderId="5" xfId="0" applyNumberFormat="1" applyBorder="1" applyProtection="1">
      <protection locked="0"/>
    </xf>
    <xf numFmtId="164" fontId="7" fillId="0" borderId="17" xfId="0" applyNumberFormat="1" applyFont="1" applyBorder="1" applyProtection="1">
      <protection locked="0"/>
    </xf>
    <xf numFmtId="3" fontId="7" fillId="0" borderId="0" xfId="0" applyNumberFormat="1" applyFont="1" applyBorder="1" applyProtection="1">
      <protection locked="0"/>
    </xf>
    <xf numFmtId="3" fontId="7" fillId="0" borderId="17" xfId="0" applyNumberFormat="1" applyFon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7" fillId="0" borderId="6" xfId="0" applyNumberFormat="1" applyFont="1" applyBorder="1" applyProtection="1">
      <protection locked="0"/>
    </xf>
    <xf numFmtId="164" fontId="7" fillId="0" borderId="6" xfId="0" applyNumberFormat="1" applyFont="1" applyBorder="1" applyAlignment="1" applyProtection="1">
      <alignment horizontal="center"/>
    </xf>
    <xf numFmtId="164" fontId="4" fillId="0" borderId="17" xfId="0" applyNumberFormat="1" applyFont="1" applyBorder="1" applyProtection="1">
      <protection locked="0"/>
    </xf>
    <xf numFmtId="164" fontId="4" fillId="0" borderId="17" xfId="0" applyNumberFormat="1" applyFont="1" applyBorder="1" applyProtection="1"/>
    <xf numFmtId="164" fontId="0" fillId="0" borderId="0" xfId="0" applyNumberFormat="1" applyFill="1" applyProtection="1">
      <protection locked="0"/>
    </xf>
    <xf numFmtId="164" fontId="4" fillId="2" borderId="0" xfId="0" applyNumberFormat="1" applyFont="1" applyFill="1" applyProtection="1"/>
    <xf numFmtId="164" fontId="0" fillId="2" borderId="0" xfId="0" applyNumberFormat="1" applyFill="1" applyProtection="1"/>
    <xf numFmtId="164" fontId="7" fillId="2" borderId="0" xfId="0" applyNumberFormat="1" applyFont="1" applyFill="1" applyProtection="1"/>
    <xf numFmtId="164" fontId="0" fillId="2" borderId="0" xfId="0" applyNumberFormat="1" applyFill="1" applyBorder="1" applyProtection="1"/>
    <xf numFmtId="164" fontId="0" fillId="0" borderId="0" xfId="0" applyNumberFormat="1" applyFill="1" applyProtection="1"/>
    <xf numFmtId="164" fontId="0" fillId="0" borderId="0" xfId="0" applyNumberFormat="1" applyAlignment="1" applyProtection="1">
      <alignment horizontal="right"/>
    </xf>
    <xf numFmtId="164" fontId="0" fillId="2" borderId="0" xfId="0" applyNumberFormat="1" applyFill="1" applyProtection="1">
      <protection locked="0"/>
    </xf>
    <xf numFmtId="0" fontId="0" fillId="0" borderId="0" xfId="0" applyFont="1"/>
    <xf numFmtId="164" fontId="0" fillId="0" borderId="0" xfId="0" applyNumberFormat="1" applyFont="1" applyBorder="1" applyProtection="1"/>
    <xf numFmtId="164" fontId="0" fillId="2" borderId="0" xfId="0" applyNumberFormat="1" applyFont="1" applyFill="1" applyProtection="1"/>
    <xf numFmtId="0" fontId="0" fillId="2" borderId="0" xfId="0" applyFont="1" applyFill="1"/>
    <xf numFmtId="0" fontId="0" fillId="2" borderId="0" xfId="0" applyFill="1"/>
    <xf numFmtId="164" fontId="13" fillId="0" borderId="17" xfId="0" applyNumberFormat="1" applyFont="1" applyBorder="1" applyProtection="1"/>
    <xf numFmtId="164" fontId="7" fillId="0" borderId="0" xfId="0" quotePrefix="1" applyNumberFormat="1" applyFont="1" applyBorder="1" applyProtection="1"/>
    <xf numFmtId="164" fontId="14" fillId="0" borderId="17" xfId="0" applyNumberFormat="1" applyFont="1" applyBorder="1" applyProtection="1">
      <protection locked="0"/>
    </xf>
    <xf numFmtId="3" fontId="14" fillId="0" borderId="0" xfId="0" applyNumberFormat="1" applyFont="1" applyBorder="1" applyProtection="1">
      <protection locked="0"/>
    </xf>
    <xf numFmtId="3" fontId="14" fillId="0" borderId="17" xfId="0" applyNumberFormat="1" applyFont="1" applyBorder="1" applyProtection="1">
      <protection locked="0"/>
    </xf>
    <xf numFmtId="164" fontId="15" fillId="0" borderId="17" xfId="0" applyNumberFormat="1" applyFont="1" applyBorder="1" applyProtection="1">
      <protection locked="0"/>
    </xf>
    <xf numFmtId="164" fontId="4" fillId="0" borderId="0" xfId="0" applyNumberFormat="1" applyFont="1" applyFill="1" applyProtection="1"/>
    <xf numFmtId="164" fontId="16" fillId="0" borderId="0" xfId="0" applyNumberFormat="1" applyFont="1" applyFill="1" applyProtection="1"/>
    <xf numFmtId="164" fontId="8" fillId="0" borderId="2" xfId="0" applyNumberFormat="1" applyFont="1" applyBorder="1" applyAlignment="1" applyProtection="1">
      <alignment horizontal="center"/>
    </xf>
    <xf numFmtId="164" fontId="8" fillId="0" borderId="5" xfId="0" applyNumberFormat="1" applyFont="1" applyBorder="1" applyAlignment="1" applyProtection="1">
      <alignment horizontal="center"/>
    </xf>
    <xf numFmtId="0" fontId="0" fillId="0" borderId="15" xfId="0" applyBorder="1"/>
    <xf numFmtId="164" fontId="0" fillId="0" borderId="17" xfId="0" applyNumberFormat="1" applyBorder="1" applyAlignment="1" applyProtection="1">
      <alignment horizontal="right"/>
      <protection locked="0"/>
    </xf>
    <xf numFmtId="166" fontId="7" fillId="0" borderId="17" xfId="0" applyNumberFormat="1" applyFont="1" applyBorder="1" applyProtection="1"/>
    <xf numFmtId="166" fontId="7" fillId="0" borderId="5" xfId="0" applyNumberFormat="1" applyFont="1" applyBorder="1" applyProtection="1"/>
    <xf numFmtId="166" fontId="7" fillId="0" borderId="13" xfId="0" applyNumberFormat="1" applyFont="1" applyBorder="1" applyProtection="1"/>
    <xf numFmtId="166" fontId="7" fillId="0" borderId="15" xfId="0" applyNumberFormat="1" applyFont="1" applyBorder="1" applyProtection="1"/>
    <xf numFmtId="164" fontId="0" fillId="0" borderId="0" xfId="0" applyNumberFormat="1" applyBorder="1" applyAlignment="1" applyProtection="1">
      <alignment horizontal="right"/>
    </xf>
    <xf numFmtId="164" fontId="0" fillId="0" borderId="15" xfId="0" applyNumberFormat="1" applyBorder="1" applyAlignment="1" applyProtection="1">
      <alignment horizontal="right"/>
    </xf>
    <xf numFmtId="164" fontId="0" fillId="0" borderId="29" xfId="0" applyNumberFormat="1" applyBorder="1" applyAlignment="1" applyProtection="1">
      <alignment horizontal="right"/>
    </xf>
    <xf numFmtId="0" fontId="0" fillId="0" borderId="23" xfId="0" applyBorder="1" applyAlignment="1">
      <alignment horizontal="right"/>
    </xf>
    <xf numFmtId="164" fontId="0" fillId="0" borderId="15" xfId="0" applyNumberFormat="1" applyFill="1" applyBorder="1" applyAlignment="1" applyProtection="1">
      <alignment horizontal="right"/>
    </xf>
    <xf numFmtId="0" fontId="0" fillId="0" borderId="0" xfId="0" applyBorder="1" applyAlignment="1">
      <alignment horizontal="right"/>
    </xf>
    <xf numFmtId="166" fontId="7" fillId="0" borderId="22" xfId="0" applyNumberFormat="1" applyFont="1" applyBorder="1" applyProtection="1"/>
    <xf numFmtId="0" fontId="7" fillId="0" borderId="17" xfId="0" applyFont="1" applyBorder="1"/>
    <xf numFmtId="3" fontId="7" fillId="4" borderId="17" xfId="0" applyNumberFormat="1" applyFont="1" applyFill="1" applyBorder="1" applyProtection="1"/>
    <xf numFmtId="166" fontId="7" fillId="0" borderId="27" xfId="0" applyNumberFormat="1" applyFont="1" applyBorder="1" applyProtection="1"/>
    <xf numFmtId="166" fontId="17" fillId="0" borderId="27" xfId="0" applyNumberFormat="1" applyFont="1" applyBorder="1" applyProtection="1"/>
    <xf numFmtId="166" fontId="7" fillId="0" borderId="10" xfId="0" applyNumberFormat="1" applyFont="1" applyBorder="1" applyProtection="1"/>
    <xf numFmtId="3" fontId="7" fillId="0" borderId="2" xfId="0" applyNumberFormat="1" applyFont="1" applyBorder="1" applyProtection="1">
      <protection locked="0"/>
    </xf>
    <xf numFmtId="3" fontId="7" fillId="0" borderId="5" xfId="0" applyNumberFormat="1" applyFont="1" applyBorder="1" applyProtection="1">
      <protection locked="0"/>
    </xf>
    <xf numFmtId="166" fontId="7" fillId="0" borderId="14" xfId="0" applyNumberFormat="1" applyFont="1" applyBorder="1" applyAlignment="1" applyProtection="1">
      <alignment horizontal="right"/>
    </xf>
    <xf numFmtId="3" fontId="7" fillId="0" borderId="3" xfId="0" applyNumberFormat="1" applyFont="1" applyBorder="1" applyProtection="1">
      <protection locked="0"/>
    </xf>
    <xf numFmtId="166" fontId="7" fillId="0" borderId="14" xfId="0" applyNumberFormat="1" applyFont="1" applyBorder="1" applyProtection="1"/>
    <xf numFmtId="3" fontId="18" fillId="0" borderId="0" xfId="0" applyNumberFormat="1" applyFont="1" applyBorder="1" applyProtection="1">
      <protection locked="0"/>
    </xf>
    <xf numFmtId="3" fontId="18" fillId="0" borderId="17" xfId="0" applyNumberFormat="1" applyFont="1" applyBorder="1" applyProtection="1">
      <protection locked="0"/>
    </xf>
    <xf numFmtId="3" fontId="7" fillId="0" borderId="23" xfId="0" applyNumberFormat="1" applyFont="1" applyBorder="1" applyProtection="1"/>
    <xf numFmtId="3" fontId="7" fillId="0" borderId="24" xfId="0" applyNumberFormat="1" applyFont="1" applyBorder="1" applyProtection="1"/>
    <xf numFmtId="166" fontId="7" fillId="0" borderId="24" xfId="0" applyNumberFormat="1" applyFont="1" applyBorder="1" applyProtection="1"/>
    <xf numFmtId="166" fontId="7" fillId="0" borderId="28" xfId="0" applyNumberFormat="1" applyFont="1" applyBorder="1" applyProtection="1"/>
    <xf numFmtId="166" fontId="7" fillId="0" borderId="11" xfId="0" applyNumberFormat="1" applyFont="1" applyBorder="1" applyProtection="1"/>
    <xf numFmtId="3" fontId="7" fillId="4" borderId="0" xfId="0" applyNumberFormat="1" applyFont="1" applyFill="1" applyBorder="1" applyProtection="1">
      <protection locked="0"/>
    </xf>
    <xf numFmtId="3" fontId="7" fillId="4" borderId="17" xfId="0" applyNumberFormat="1" applyFont="1" applyFill="1" applyBorder="1" applyProtection="1">
      <protection locked="0"/>
    </xf>
    <xf numFmtId="166" fontId="17" fillId="0" borderId="15" xfId="0" applyNumberFormat="1" applyFont="1" applyBorder="1" applyProtection="1">
      <protection locked="0"/>
    </xf>
    <xf numFmtId="166" fontId="17" fillId="0" borderId="13" xfId="0" applyNumberFormat="1" applyFont="1" applyBorder="1" applyProtection="1">
      <protection locked="0"/>
    </xf>
    <xf numFmtId="166" fontId="17" fillId="0" borderId="15" xfId="0" applyNumberFormat="1" applyFont="1" applyBorder="1" applyProtection="1"/>
    <xf numFmtId="166" fontId="17" fillId="0" borderId="13" xfId="0" applyNumberFormat="1" applyFont="1" applyBorder="1" applyProtection="1"/>
    <xf numFmtId="3" fontId="7" fillId="0" borderId="15" xfId="0" applyNumberFormat="1" applyFont="1" applyBorder="1" applyProtection="1">
      <protection locked="0"/>
    </xf>
    <xf numFmtId="3" fontId="7" fillId="0" borderId="27" xfId="0" applyNumberFormat="1" applyFont="1" applyBorder="1" applyProtection="1">
      <protection locked="0"/>
    </xf>
    <xf numFmtId="164" fontId="0" fillId="0" borderId="4" xfId="0" applyNumberFormat="1" applyFont="1" applyBorder="1" applyProtection="1"/>
    <xf numFmtId="164" fontId="8" fillId="0" borderId="17" xfId="0" applyNumberFormat="1" applyFont="1" applyBorder="1" applyAlignment="1" applyProtection="1">
      <alignment horizontal="right"/>
    </xf>
    <xf numFmtId="164" fontId="4" fillId="0" borderId="17" xfId="0" applyNumberFormat="1" applyFont="1" applyBorder="1" applyAlignment="1" applyProtection="1">
      <alignment horizontal="right"/>
      <protection locked="0"/>
    </xf>
    <xf numFmtId="164" fontId="0" fillId="2" borderId="0" xfId="0" applyNumberFormat="1" applyFill="1" applyAlignment="1" applyProtection="1">
      <alignment horizontal="right"/>
    </xf>
    <xf numFmtId="164" fontId="20" fillId="2" borderId="0" xfId="0" applyNumberFormat="1" applyFont="1" applyFill="1" applyProtection="1"/>
    <xf numFmtId="3" fontId="7" fillId="0" borderId="0" xfId="0" applyNumberFormat="1" applyFont="1" applyFill="1" applyBorder="1" applyProtection="1">
      <protection locked="0"/>
    </xf>
    <xf numFmtId="164" fontId="0" fillId="0" borderId="6" xfId="0" applyNumberFormat="1" applyBorder="1" applyAlignment="1" applyProtection="1">
      <alignment horizontal="right"/>
      <protection locked="0"/>
    </xf>
    <xf numFmtId="164" fontId="0" fillId="0" borderId="4" xfId="0" applyNumberFormat="1" applyFill="1" applyBorder="1" applyAlignment="1" applyProtection="1">
      <alignment horizontal="center"/>
    </xf>
    <xf numFmtId="164" fontId="0" fillId="0" borderId="6" xfId="0" applyNumberFormat="1" applyFill="1" applyBorder="1" applyAlignment="1" applyProtection="1">
      <alignment horizontal="center"/>
    </xf>
    <xf numFmtId="164" fontId="0" fillId="0" borderId="17" xfId="0" applyNumberFormat="1" applyFont="1" applyBorder="1" applyProtection="1">
      <protection locked="0"/>
    </xf>
    <xf numFmtId="164" fontId="0" fillId="0" borderId="6" xfId="0" applyNumberFormat="1" applyFont="1" applyBorder="1" applyProtection="1">
      <protection locked="0"/>
    </xf>
    <xf numFmtId="164" fontId="0" fillId="0" borderId="15" xfId="0" applyNumberFormat="1" applyFont="1" applyBorder="1" applyProtection="1"/>
    <xf numFmtId="164" fontId="4" fillId="0" borderId="5" xfId="0" applyNumberFormat="1" applyFont="1" applyBorder="1" applyProtection="1">
      <protection locked="0"/>
    </xf>
    <xf numFmtId="164" fontId="4" fillId="0" borderId="5" xfId="0" applyNumberFormat="1" applyFont="1" applyBorder="1" applyProtection="1"/>
    <xf numFmtId="3" fontId="8" fillId="0" borderId="0" xfId="0" applyNumberFormat="1" applyFont="1" applyBorder="1" applyProtection="1">
      <protection locked="0"/>
    </xf>
    <xf numFmtId="3" fontId="8" fillId="0" borderId="17" xfId="0" applyNumberFormat="1" applyFont="1" applyBorder="1" applyProtection="1">
      <protection locked="0"/>
    </xf>
    <xf numFmtId="164" fontId="19" fillId="0" borderId="17" xfId="0" applyNumberFormat="1" applyFont="1" applyBorder="1" applyProtection="1"/>
    <xf numFmtId="164" fontId="4" fillId="0" borderId="13" xfId="0" applyNumberFormat="1" applyFont="1" applyBorder="1" applyProtection="1"/>
    <xf numFmtId="3" fontId="22" fillId="0" borderId="0" xfId="0" applyNumberFormat="1" applyFont="1" applyBorder="1" applyProtection="1">
      <protection locked="0"/>
    </xf>
    <xf numFmtId="3" fontId="22" fillId="0" borderId="17" xfId="0" applyNumberFormat="1" applyFont="1" applyBorder="1" applyProtection="1">
      <protection locked="0"/>
    </xf>
    <xf numFmtId="164" fontId="21" fillId="0" borderId="17" xfId="0" applyNumberFormat="1" applyFont="1" applyBorder="1" applyAlignment="1" applyProtection="1">
      <alignment horizontal="right"/>
      <protection locked="0"/>
    </xf>
    <xf numFmtId="3" fontId="7" fillId="0" borderId="0" xfId="0" applyNumberFormat="1" applyFont="1" applyFill="1" applyBorder="1" applyProtection="1"/>
    <xf numFmtId="3" fontId="7" fillId="0" borderId="17" xfId="0" applyNumberFormat="1" applyFont="1" applyFill="1" applyBorder="1" applyProtection="1"/>
    <xf numFmtId="3" fontId="7" fillId="0" borderId="15" xfId="0" applyNumberFormat="1" applyFont="1" applyFill="1" applyBorder="1" applyProtection="1"/>
    <xf numFmtId="3" fontId="7" fillId="0" borderId="13" xfId="0" applyNumberFormat="1" applyFont="1" applyFill="1" applyBorder="1" applyProtection="1"/>
    <xf numFmtId="166" fontId="7" fillId="0" borderId="26" xfId="0" applyNumberFormat="1" applyFont="1" applyBorder="1" applyProtection="1"/>
    <xf numFmtId="3" fontId="7" fillId="0" borderId="31" xfId="0" applyNumberFormat="1" applyFont="1" applyFill="1" applyBorder="1" applyProtection="1"/>
    <xf numFmtId="3" fontId="7" fillId="0" borderId="32" xfId="0" applyNumberFormat="1" applyFont="1" applyBorder="1" applyProtection="1"/>
    <xf numFmtId="165" fontId="7" fillId="0" borderId="26" xfId="0" applyNumberFormat="1" applyFont="1" applyFill="1" applyBorder="1" applyProtection="1"/>
    <xf numFmtId="165" fontId="7" fillId="0" borderId="26" xfId="0" applyNumberFormat="1" applyFont="1" applyBorder="1" applyProtection="1"/>
    <xf numFmtId="165" fontId="7" fillId="0" borderId="33" xfId="0" applyNumberFormat="1" applyFont="1" applyBorder="1" applyProtection="1"/>
    <xf numFmtId="167" fontId="7" fillId="0" borderId="26" xfId="0" applyNumberFormat="1" applyFont="1" applyBorder="1" applyProtection="1"/>
    <xf numFmtId="10" fontId="7" fillId="0" borderId="13" xfId="0" applyNumberFormat="1" applyFont="1" applyFill="1" applyBorder="1" applyProtection="1"/>
    <xf numFmtId="10" fontId="7" fillId="0" borderId="12" xfId="0" applyNumberFormat="1" applyFont="1" applyBorder="1" applyProtection="1"/>
    <xf numFmtId="10" fontId="7" fillId="0" borderId="13" xfId="0" applyNumberFormat="1" applyFont="1" applyBorder="1" applyProtection="1"/>
    <xf numFmtId="10" fontId="7" fillId="0" borderId="15" xfId="0" applyNumberFormat="1" applyFont="1" applyBorder="1" applyProtection="1"/>
    <xf numFmtId="168" fontId="7" fillId="0" borderId="15" xfId="0" applyNumberFormat="1" applyFont="1" applyFill="1" applyBorder="1" applyProtection="1"/>
    <xf numFmtId="168" fontId="7" fillId="0" borderId="13" xfId="0" applyNumberFormat="1" applyFont="1" applyBorder="1" applyProtection="1"/>
    <xf numFmtId="168" fontId="7" fillId="0" borderId="15" xfId="0" applyNumberFormat="1" applyFont="1" applyBorder="1" applyProtection="1"/>
    <xf numFmtId="3" fontId="8" fillId="0" borderId="2" xfId="0" applyNumberFormat="1" applyFont="1" applyBorder="1" applyProtection="1">
      <protection locked="0"/>
    </xf>
    <xf numFmtId="3" fontId="8" fillId="0" borderId="5" xfId="0" applyNumberFormat="1" applyFont="1" applyBorder="1" applyProtection="1">
      <protection locked="0"/>
    </xf>
    <xf numFmtId="164" fontId="4" fillId="0" borderId="9" xfId="0" applyNumberFormat="1" applyFont="1" applyBorder="1" applyProtection="1">
      <protection locked="0"/>
    </xf>
    <xf numFmtId="3" fontId="8" fillId="0" borderId="9" xfId="0" applyNumberFormat="1" applyFont="1" applyBorder="1" applyProtection="1">
      <protection locked="0"/>
    </xf>
    <xf numFmtId="0" fontId="4" fillId="0" borderId="17" xfId="0" applyFont="1" applyBorder="1" applyProtection="1">
      <protection locked="0"/>
    </xf>
    <xf numFmtId="0" fontId="0" fillId="0" borderId="17" xfId="0" applyFont="1" applyBorder="1" applyProtection="1">
      <protection locked="0"/>
    </xf>
    <xf numFmtId="164" fontId="4" fillId="0" borderId="17" xfId="0" applyNumberFormat="1" applyFont="1" applyBorder="1" applyAlignment="1" applyProtection="1">
      <alignment horizontal="right"/>
    </xf>
    <xf numFmtId="164" fontId="0" fillId="4" borderId="17" xfId="0" applyNumberFormat="1" applyFont="1" applyFill="1" applyBorder="1" applyProtection="1"/>
    <xf numFmtId="164" fontId="8" fillId="5" borderId="2" xfId="0" applyNumberFormat="1" applyFont="1" applyFill="1" applyBorder="1" applyAlignment="1" applyProtection="1">
      <alignment horizontal="center"/>
    </xf>
    <xf numFmtId="164" fontId="2" fillId="5" borderId="0" xfId="0" applyNumberFormat="1" applyFont="1" applyFill="1" applyBorder="1" applyAlignment="1" applyProtection="1">
      <alignment horizontal="center"/>
    </xf>
    <xf numFmtId="164" fontId="2" fillId="5" borderId="17" xfId="0" applyNumberFormat="1" applyFont="1" applyFill="1" applyBorder="1" applyAlignment="1" applyProtection="1">
      <alignment horizontal="center"/>
    </xf>
    <xf numFmtId="164" fontId="0" fillId="5" borderId="17" xfId="0" applyNumberFormat="1" applyFill="1" applyBorder="1" applyAlignment="1" applyProtection="1">
      <alignment horizontal="center"/>
    </xf>
    <xf numFmtId="164" fontId="0" fillId="5" borderId="0" xfId="0" applyNumberFormat="1" applyFill="1" applyBorder="1" applyAlignment="1" applyProtection="1">
      <alignment horizontal="center"/>
    </xf>
    <xf numFmtId="164" fontId="2" fillId="5" borderId="3" xfId="0" applyNumberFormat="1" applyFont="1" applyFill="1" applyBorder="1" applyAlignment="1" applyProtection="1">
      <alignment horizontal="center"/>
    </xf>
    <xf numFmtId="164" fontId="2" fillId="5" borderId="6" xfId="0" applyNumberFormat="1" applyFont="1" applyFill="1" applyBorder="1" applyAlignment="1" applyProtection="1">
      <alignment horizontal="center"/>
    </xf>
    <xf numFmtId="164" fontId="2" fillId="5" borderId="4" xfId="0" applyNumberFormat="1" applyFont="1" applyFill="1" applyBorder="1" applyAlignment="1" applyProtection="1">
      <alignment horizontal="center"/>
    </xf>
    <xf numFmtId="164" fontId="0" fillId="5" borderId="6" xfId="0" applyNumberFormat="1" applyFill="1" applyBorder="1" applyAlignment="1" applyProtection="1">
      <alignment horizontal="center"/>
    </xf>
    <xf numFmtId="164" fontId="0" fillId="5" borderId="4" xfId="0" applyNumberFormat="1" applyFill="1" applyBorder="1" applyAlignment="1" applyProtection="1">
      <alignment horizontal="center"/>
    </xf>
    <xf numFmtId="164" fontId="4" fillId="3" borderId="2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Border="1" applyAlignment="1" applyProtection="1">
      <alignment horizontal="center"/>
      <protection locked="0"/>
    </xf>
    <xf numFmtId="164" fontId="0" fillId="0" borderId="4" xfId="0" applyNumberFormat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8" fillId="0" borderId="0" xfId="0" applyFont="1"/>
    <xf numFmtId="0" fontId="7" fillId="0" borderId="0" xfId="0" quotePrefix="1" applyFont="1"/>
    <xf numFmtId="0" fontId="25" fillId="0" borderId="0" xfId="0" applyFont="1"/>
    <xf numFmtId="0" fontId="26" fillId="0" borderId="0" xfId="0" applyFont="1"/>
    <xf numFmtId="164" fontId="0" fillId="0" borderId="0" xfId="0" applyNumberFormat="1" applyProtection="1">
      <protection locked="0"/>
    </xf>
    <xf numFmtId="3" fontId="8" fillId="0" borderId="0" xfId="0" applyNumberFormat="1" applyFont="1" applyBorder="1" applyProtection="1"/>
    <xf numFmtId="3" fontId="8" fillId="0" borderId="17" xfId="0" applyNumberFormat="1" applyFont="1" applyBorder="1" applyProtection="1"/>
    <xf numFmtId="164" fontId="5" fillId="0" borderId="6" xfId="0" applyNumberFormat="1" applyFont="1" applyBorder="1" applyProtection="1"/>
    <xf numFmtId="3" fontId="7" fillId="0" borderId="4" xfId="0" applyNumberFormat="1" applyFont="1" applyBorder="1" applyProtection="1"/>
    <xf numFmtId="3" fontId="7" fillId="0" borderId="6" xfId="0" applyNumberFormat="1" applyFont="1" applyBorder="1" applyProtection="1"/>
    <xf numFmtId="164" fontId="27" fillId="0" borderId="17" xfId="0" applyNumberFormat="1" applyFont="1" applyBorder="1" applyProtection="1"/>
    <xf numFmtId="164" fontId="27" fillId="0" borderId="13" xfId="0" applyNumberFormat="1" applyFont="1" applyFill="1" applyBorder="1" applyProtection="1"/>
    <xf numFmtId="164" fontId="27" fillId="0" borderId="17" xfId="0" applyNumberFormat="1" applyFont="1" applyFill="1" applyBorder="1" applyProtection="1"/>
    <xf numFmtId="164" fontId="27" fillId="0" borderId="31" xfId="0" applyNumberFormat="1" applyFont="1" applyFill="1" applyBorder="1" applyProtection="1"/>
    <xf numFmtId="0" fontId="27" fillId="0" borderId="26" xfId="0" applyFont="1" applyFill="1" applyBorder="1" applyProtection="1"/>
    <xf numFmtId="0" fontId="27" fillId="0" borderId="13" xfId="0" applyFont="1" applyFill="1" applyBorder="1" applyProtection="1"/>
    <xf numFmtId="0" fontId="27" fillId="0" borderId="17" xfId="0" applyFont="1" applyFill="1" applyBorder="1" applyProtection="1"/>
    <xf numFmtId="164" fontId="27" fillId="0" borderId="27" xfId="0" applyNumberFormat="1" applyFont="1" applyBorder="1" applyProtection="1"/>
    <xf numFmtId="0" fontId="33" fillId="0" borderId="0" xfId="0" applyFont="1" applyAlignment="1">
      <alignment horizontal="right"/>
    </xf>
    <xf numFmtId="0" fontId="32" fillId="0" borderId="0" xfId="0" applyFont="1"/>
    <xf numFmtId="0" fontId="34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5" xfId="0" applyFont="1" applyBorder="1"/>
    <xf numFmtId="0" fontId="36" fillId="0" borderId="14" xfId="0" applyFont="1" applyBorder="1" applyAlignment="1" applyProtection="1">
      <alignment horizontal="center"/>
    </xf>
    <xf numFmtId="0" fontId="35" fillId="0" borderId="14" xfId="0" applyFont="1" applyBorder="1" applyAlignment="1" applyProtection="1">
      <alignment horizontal="center"/>
    </xf>
    <xf numFmtId="0" fontId="33" fillId="0" borderId="14" xfId="0" applyFont="1" applyBorder="1" applyAlignment="1" applyProtection="1">
      <alignment horizontal="center"/>
    </xf>
    <xf numFmtId="0" fontId="33" fillId="0" borderId="14" xfId="0" applyFont="1" applyFill="1" applyBorder="1" applyAlignment="1" applyProtection="1">
      <alignment horizontal="center"/>
    </xf>
    <xf numFmtId="0" fontId="35" fillId="0" borderId="17" xfId="0" applyFont="1" applyBorder="1"/>
    <xf numFmtId="0" fontId="35" fillId="0" borderId="14" xfId="0" applyFont="1" applyFill="1" applyBorder="1" applyAlignment="1" applyProtection="1">
      <alignment horizontal="center"/>
    </xf>
    <xf numFmtId="0" fontId="33" fillId="0" borderId="17" xfId="0" applyFont="1" applyBorder="1"/>
    <xf numFmtId="0" fontId="37" fillId="0" borderId="14" xfId="0" applyFont="1" applyFill="1" applyBorder="1" applyAlignment="1" applyProtection="1">
      <alignment horizontal="center"/>
    </xf>
    <xf numFmtId="0" fontId="37" fillId="0" borderId="14" xfId="0" applyFont="1" applyBorder="1" applyAlignment="1" applyProtection="1">
      <alignment horizontal="center"/>
    </xf>
    <xf numFmtId="0" fontId="38" fillId="0" borderId="14" xfId="0" applyFont="1" applyBorder="1" applyAlignment="1" applyProtection="1">
      <alignment horizontal="center"/>
    </xf>
    <xf numFmtId="0" fontId="35" fillId="0" borderId="14" xfId="0" applyFont="1" applyBorder="1" applyProtection="1"/>
    <xf numFmtId="0" fontId="36" fillId="0" borderId="14" xfId="0" applyFont="1" applyBorder="1" applyProtection="1">
      <protection locked="0"/>
    </xf>
    <xf numFmtId="2" fontId="36" fillId="0" borderId="14" xfId="0" applyNumberFormat="1" applyFont="1" applyBorder="1" applyProtection="1">
      <protection locked="0"/>
    </xf>
    <xf numFmtId="2" fontId="33" fillId="0" borderId="14" xfId="0" applyNumberFormat="1" applyFont="1" applyBorder="1" applyProtection="1"/>
    <xf numFmtId="0" fontId="36" fillId="0" borderId="14" xfId="0" applyFont="1" applyBorder="1" applyProtection="1"/>
    <xf numFmtId="0" fontId="35" fillId="0" borderId="14" xfId="0" applyFont="1" applyBorder="1" applyProtection="1">
      <protection locked="0"/>
    </xf>
    <xf numFmtId="2" fontId="35" fillId="0" borderId="14" xfId="0" applyNumberFormat="1" applyFont="1" applyBorder="1" applyProtection="1">
      <protection locked="0"/>
    </xf>
    <xf numFmtId="0" fontId="33" fillId="0" borderId="17" xfId="0" applyFont="1" applyBorder="1" applyProtection="1">
      <protection locked="0"/>
    </xf>
    <xf numFmtId="0" fontId="33" fillId="0" borderId="14" xfId="0" applyFont="1" applyBorder="1" applyProtection="1">
      <protection locked="0"/>
    </xf>
    <xf numFmtId="0" fontId="35" fillId="0" borderId="6" xfId="0" applyFont="1" applyBorder="1" applyProtection="1">
      <protection locked="0"/>
    </xf>
    <xf numFmtId="0" fontId="35" fillId="0" borderId="3" xfId="0" applyFont="1" applyBorder="1" applyProtection="1"/>
    <xf numFmtId="0" fontId="39" fillId="0" borderId="0" xfId="0" applyFont="1" applyBorder="1" applyAlignment="1">
      <alignment horizontal="center" vertical="center" wrapText="1"/>
    </xf>
    <xf numFmtId="0" fontId="41" fillId="0" borderId="37" xfId="0" applyFont="1" applyBorder="1"/>
    <xf numFmtId="0" fontId="41" fillId="0" borderId="38" xfId="0" applyFont="1" applyBorder="1"/>
    <xf numFmtId="164" fontId="0" fillId="0" borderId="5" xfId="0" applyNumberFormat="1" applyFont="1" applyBorder="1" applyProtection="1"/>
    <xf numFmtId="164" fontId="4" fillId="0" borderId="2" xfId="0" applyNumberFormat="1" applyFont="1" applyBorder="1" applyAlignment="1" applyProtection="1">
      <alignment horizontal="center"/>
    </xf>
    <xf numFmtId="164" fontId="4" fillId="0" borderId="5" xfId="0" applyNumberFormat="1" applyFont="1" applyBorder="1" applyAlignment="1" applyProtection="1">
      <alignment horizontal="center"/>
    </xf>
    <xf numFmtId="164" fontId="0" fillId="0" borderId="17" xfId="0" applyNumberFormat="1" applyFont="1" applyBorder="1" applyProtection="1"/>
    <xf numFmtId="164" fontId="0" fillId="0" borderId="0" xfId="0" applyNumberFormat="1" applyFont="1" applyBorder="1" applyAlignment="1" applyProtection="1">
      <alignment horizontal="center"/>
    </xf>
    <xf numFmtId="164" fontId="0" fillId="0" borderId="17" xfId="0" applyNumberFormat="1" applyFont="1" applyBorder="1" applyAlignment="1" applyProtection="1">
      <alignment horizontal="center"/>
    </xf>
    <xf numFmtId="164" fontId="4" fillId="0" borderId="17" xfId="0" applyNumberFormat="1" applyFont="1" applyBorder="1" applyAlignment="1" applyProtection="1">
      <alignment horizontal="center"/>
    </xf>
    <xf numFmtId="164" fontId="0" fillId="0" borderId="6" xfId="0" applyNumberFormat="1" applyFont="1" applyBorder="1" applyProtection="1"/>
    <xf numFmtId="164" fontId="0" fillId="0" borderId="4" xfId="0" applyNumberFormat="1" applyFont="1" applyFill="1" applyBorder="1" applyAlignment="1" applyProtection="1">
      <alignment horizontal="center"/>
    </xf>
    <xf numFmtId="164" fontId="0" fillId="0" borderId="6" xfId="0" applyNumberFormat="1" applyFont="1" applyFill="1" applyBorder="1" applyAlignment="1" applyProtection="1">
      <alignment horizontal="center"/>
    </xf>
    <xf numFmtId="164" fontId="0" fillId="0" borderId="4" xfId="0" applyNumberFormat="1" applyFont="1" applyBorder="1" applyAlignment="1" applyProtection="1">
      <alignment horizontal="center"/>
    </xf>
    <xf numFmtId="164" fontId="0" fillId="0" borderId="6" xfId="0" applyNumberFormat="1" applyFont="1" applyBorder="1" applyAlignment="1" applyProtection="1">
      <alignment horizontal="center"/>
    </xf>
    <xf numFmtId="164" fontId="4" fillId="0" borderId="6" xfId="0" applyNumberFormat="1" applyFont="1" applyBorder="1" applyAlignment="1" applyProtection="1">
      <alignment horizontal="center"/>
    </xf>
    <xf numFmtId="164" fontId="43" fillId="0" borderId="17" xfId="0" applyNumberFormat="1" applyFont="1" applyBorder="1" applyProtection="1"/>
    <xf numFmtId="3" fontId="0" fillId="0" borderId="14" xfId="0" applyNumberFormat="1" applyFont="1" applyFill="1" applyBorder="1" applyProtection="1">
      <protection locked="0"/>
    </xf>
    <xf numFmtId="166" fontId="0" fillId="0" borderId="14" xfId="0" applyNumberFormat="1" applyFont="1" applyBorder="1" applyProtection="1"/>
    <xf numFmtId="3" fontId="7" fillId="0" borderId="14" xfId="0" applyNumberFormat="1" applyFont="1" applyFill="1" applyBorder="1" applyProtection="1">
      <protection locked="0"/>
    </xf>
    <xf numFmtId="164" fontId="27" fillId="7" borderId="17" xfId="0" applyNumberFormat="1" applyFont="1" applyFill="1" applyBorder="1" applyAlignment="1" applyProtection="1">
      <alignment horizontal="right"/>
    </xf>
    <xf numFmtId="3" fontId="7" fillId="7" borderId="14" xfId="0" applyNumberFormat="1" applyFont="1" applyFill="1" applyBorder="1" applyProtection="1"/>
    <xf numFmtId="166" fontId="7" fillId="7" borderId="14" xfId="0" applyNumberFormat="1" applyFont="1" applyFill="1" applyBorder="1" applyProtection="1"/>
    <xf numFmtId="164" fontId="27" fillId="7" borderId="17" xfId="0" applyNumberFormat="1" applyFont="1" applyFill="1" applyBorder="1" applyProtection="1"/>
    <xf numFmtId="3" fontId="7" fillId="0" borderId="5" xfId="0" applyNumberFormat="1" applyFont="1" applyFill="1" applyBorder="1" applyProtection="1">
      <protection locked="0"/>
    </xf>
    <xf numFmtId="166" fontId="0" fillId="0" borderId="5" xfId="0" applyNumberFormat="1" applyFont="1" applyBorder="1" applyProtection="1"/>
    <xf numFmtId="166" fontId="7" fillId="0" borderId="6" xfId="0" applyNumberFormat="1" applyFont="1" applyBorder="1" applyProtection="1"/>
    <xf numFmtId="166" fontId="4" fillId="0" borderId="6" xfId="0" applyNumberFormat="1" applyFont="1" applyBorder="1" applyProtection="1"/>
    <xf numFmtId="3" fontId="7" fillId="0" borderId="13" xfId="0" applyNumberFormat="1" applyFont="1" applyFill="1" applyBorder="1" applyProtection="1">
      <protection locked="0"/>
    </xf>
    <xf numFmtId="3" fontId="7" fillId="0" borderId="13" xfId="0" applyNumberFormat="1" applyFont="1" applyBorder="1" applyProtection="1">
      <protection locked="0"/>
    </xf>
    <xf numFmtId="166" fontId="0" fillId="0" borderId="13" xfId="0" applyNumberFormat="1" applyFont="1" applyBorder="1" applyProtection="1"/>
    <xf numFmtId="164" fontId="44" fillId="0" borderId="29" xfId="0" applyNumberFormat="1" applyFont="1" applyFill="1" applyBorder="1" applyAlignment="1" applyProtection="1">
      <alignment horizontal="right"/>
    </xf>
    <xf numFmtId="166" fontId="7" fillId="0" borderId="42" xfId="0" applyNumberFormat="1" applyFont="1" applyFill="1" applyBorder="1" applyProtection="1"/>
    <xf numFmtId="0" fontId="40" fillId="0" borderId="0" xfId="0" applyFont="1" applyBorder="1" applyAlignment="1">
      <alignment horizontal="center" vertical="center" wrapText="1"/>
    </xf>
    <xf numFmtId="0" fontId="33" fillId="0" borderId="0" xfId="0" applyFont="1" applyProtection="1"/>
    <xf numFmtId="0" fontId="45" fillId="0" borderId="0" xfId="0" applyFont="1" applyAlignment="1" applyProtection="1">
      <alignment horizontal="center"/>
    </xf>
    <xf numFmtId="0" fontId="0" fillId="0" borderId="0" xfId="0" applyProtection="1"/>
    <xf numFmtId="166" fontId="45" fillId="0" borderId="0" xfId="0" applyNumberFormat="1" applyFont="1" applyAlignment="1" applyProtection="1">
      <alignment horizontal="center"/>
    </xf>
    <xf numFmtId="0" fontId="46" fillId="0" borderId="0" xfId="0" applyFont="1" applyProtection="1"/>
    <xf numFmtId="0" fontId="46" fillId="0" borderId="14" xfId="0" applyFont="1" applyBorder="1" applyProtection="1"/>
    <xf numFmtId="166" fontId="46" fillId="0" borderId="14" xfId="0" applyNumberFormat="1" applyFont="1" applyBorder="1" applyProtection="1"/>
    <xf numFmtId="166" fontId="45" fillId="0" borderId="14" xfId="0" applyNumberFormat="1" applyFont="1" applyBorder="1" applyProtection="1"/>
    <xf numFmtId="0" fontId="47" fillId="4" borderId="14" xfId="0" applyFont="1" applyFill="1" applyBorder="1" applyAlignment="1" applyProtection="1">
      <alignment horizontal="right"/>
    </xf>
    <xf numFmtId="166" fontId="46" fillId="4" borderId="14" xfId="0" applyNumberFormat="1" applyFont="1" applyFill="1" applyBorder="1" applyProtection="1"/>
    <xf numFmtId="166" fontId="45" fillId="4" borderId="14" xfId="0" applyNumberFormat="1" applyFont="1" applyFill="1" applyBorder="1" applyProtection="1"/>
    <xf numFmtId="0" fontId="46" fillId="0" borderId="14" xfId="0" applyFont="1" applyBorder="1" applyAlignment="1" applyProtection="1">
      <alignment horizontal="right"/>
    </xf>
    <xf numFmtId="166" fontId="46" fillId="0" borderId="0" xfId="0" applyNumberFormat="1" applyFont="1" applyProtection="1"/>
    <xf numFmtId="0" fontId="45" fillId="0" borderId="0" xfId="0" applyFont="1" applyAlignment="1" applyProtection="1">
      <alignment horizontal="right"/>
    </xf>
    <xf numFmtId="166" fontId="45" fillId="0" borderId="0" xfId="0" applyNumberFormat="1" applyFont="1" applyProtection="1"/>
    <xf numFmtId="0" fontId="46" fillId="0" borderId="0" xfId="0" applyFont="1"/>
    <xf numFmtId="166" fontId="46" fillId="0" borderId="0" xfId="0" applyNumberFormat="1" applyFont="1"/>
    <xf numFmtId="0" fontId="33" fillId="0" borderId="0" xfId="0" applyFont="1" applyAlignment="1" applyProtection="1">
      <alignment horizontal="center"/>
    </xf>
    <xf numFmtId="164" fontId="24" fillId="6" borderId="0" xfId="0" applyNumberFormat="1" applyFont="1" applyFill="1" applyAlignment="1" applyProtection="1">
      <alignment horizontal="center" vertical="center"/>
    </xf>
    <xf numFmtId="164" fontId="23" fillId="6" borderId="0" xfId="0" applyNumberFormat="1" applyFont="1" applyFill="1" applyAlignment="1" applyProtection="1">
      <alignment horizontal="center" vertical="center"/>
    </xf>
    <xf numFmtId="164" fontId="12" fillId="0" borderId="0" xfId="0" applyNumberFormat="1" applyFont="1" applyAlignment="1" applyProtection="1">
      <alignment horizontal="left"/>
    </xf>
    <xf numFmtId="164" fontId="8" fillId="2" borderId="0" xfId="0" applyNumberFormat="1" applyFont="1" applyFill="1" applyAlignment="1" applyProtection="1">
      <alignment horizontal="left"/>
    </xf>
    <xf numFmtId="0" fontId="24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4" fontId="23" fillId="6" borderId="10" xfId="0" applyNumberFormat="1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center"/>
    </xf>
    <xf numFmtId="0" fontId="41" fillId="0" borderId="40" xfId="0" applyFont="1" applyBorder="1" applyAlignment="1">
      <alignment horizontal="center"/>
    </xf>
    <xf numFmtId="0" fontId="41" fillId="0" borderId="41" xfId="0" applyFont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36" xfId="0" applyFont="1" applyBorder="1" applyAlignment="1">
      <alignment horizontal="center"/>
    </xf>
    <xf numFmtId="0" fontId="39" fillId="0" borderId="38" xfId="0" applyFont="1" applyBorder="1" applyAlignment="1">
      <alignment horizontal="center" vertical="center"/>
    </xf>
    <xf numFmtId="0" fontId="39" fillId="0" borderId="34" xfId="0" applyFont="1" applyBorder="1" applyAlignment="1">
      <alignment horizontal="center" vertical="center"/>
    </xf>
    <xf numFmtId="0" fontId="39" fillId="0" borderId="39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36" xfId="0" applyFont="1" applyBorder="1" applyAlignment="1">
      <alignment horizontal="center"/>
    </xf>
  </cellXfs>
  <cellStyles count="10">
    <cellStyle name="Hyperlink" xfId="1" builtinId="8"/>
    <cellStyle name="Normal" xfId="0" builtinId="0"/>
    <cellStyle name="Normal - Style1" xfId="2" xr:uid="{00000000-0005-0000-0000-000002000000}"/>
    <cellStyle name="Normal - Style2" xfId="3" xr:uid="{00000000-0005-0000-0000-000003000000}"/>
    <cellStyle name="Normal - Style3" xfId="4" xr:uid="{00000000-0005-0000-0000-000004000000}"/>
    <cellStyle name="Normal - Style4" xfId="5" xr:uid="{00000000-0005-0000-0000-000005000000}"/>
    <cellStyle name="Normal - Style5" xfId="6" xr:uid="{00000000-0005-0000-0000-000006000000}"/>
    <cellStyle name="Normal - Style6" xfId="7" xr:uid="{00000000-0005-0000-0000-000007000000}"/>
    <cellStyle name="Normal - Style7" xfId="8" xr:uid="{00000000-0005-0000-0000-000008000000}"/>
    <cellStyle name="Normal - Style8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60960</xdr:rowOff>
    </xdr:from>
    <xdr:to>
      <xdr:col>15</xdr:col>
      <xdr:colOff>22860</xdr:colOff>
      <xdr:row>56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E47036-B306-4A5B-BE92-658595E2D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"/>
          <a:ext cx="10081260" cy="1114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312420</xdr:colOff>
      <xdr:row>57</xdr:row>
      <xdr:rowOff>0</xdr:rowOff>
    </xdr:from>
    <xdr:to>
      <xdr:col>14</xdr:col>
      <xdr:colOff>518160</xdr:colOff>
      <xdr:row>88</xdr:row>
      <xdr:rowOff>182880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7687C2-17A4-4746-AB84-916DF9148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11292840"/>
          <a:ext cx="9593580" cy="632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297180</xdr:colOff>
      <xdr:row>67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8C1108-8FCF-47EA-A2CF-649206094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26140" cy="134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16</xdr:col>
      <xdr:colOff>632460</xdr:colOff>
      <xdr:row>130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1F9561-FF41-43B3-A451-74CD55711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72160"/>
          <a:ext cx="11361420" cy="1228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16</xdr:col>
      <xdr:colOff>358140</xdr:colOff>
      <xdr:row>173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25EC62-7558-4FB3-BD13-7E578F311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55600"/>
          <a:ext cx="11087100" cy="867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20</xdr:row>
      <xdr:rowOff>99060</xdr:rowOff>
    </xdr:from>
    <xdr:to>
      <xdr:col>4</xdr:col>
      <xdr:colOff>76200</xdr:colOff>
      <xdr:row>28</xdr:row>
      <xdr:rowOff>99060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FCF6491-BDB5-4266-B3CD-85EBC3BDD695}"/>
            </a:ext>
          </a:extLst>
        </xdr:cNvPr>
        <xdr:cNvSpPr txBox="1"/>
      </xdr:nvSpPr>
      <xdr:spPr>
        <a:xfrm>
          <a:off x="213360" y="4259580"/>
          <a:ext cx="5189220" cy="164592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Catalog of Federl Domestic Assistance (CFDA) Numbers </a:t>
          </a:r>
        </a:p>
        <a:p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*Title</a:t>
          </a:r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 IIIB CFDA # 93.044</a:t>
          </a:r>
        </a:p>
        <a:p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*Title IIIC CFDA # 93.045</a:t>
          </a:r>
        </a:p>
        <a:p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*Nutrition Services Incentivie Program (NSIP) CFDA# 93.053</a:t>
          </a:r>
        </a:p>
        <a:p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*Title IIID CFDA # 93.043</a:t>
          </a:r>
        </a:p>
        <a:p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*Title IIIE CFDA # 93.052</a:t>
          </a:r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2971800</xdr:colOff>
      <xdr:row>145</xdr:row>
      <xdr:rowOff>22860</xdr:rowOff>
    </xdr:from>
    <xdr:to>
      <xdr:col>10</xdr:col>
      <xdr:colOff>152400</xdr:colOff>
      <xdr:row>149</xdr:row>
      <xdr:rowOff>213360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91DA349-E6A9-464B-9E99-63EC7F1DC79F}"/>
            </a:ext>
          </a:extLst>
        </xdr:cNvPr>
        <xdr:cNvSpPr txBox="1"/>
      </xdr:nvSpPr>
      <xdr:spPr>
        <a:xfrm>
          <a:off x="3566160" y="44295060"/>
          <a:ext cx="7040880" cy="11963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i="1">
              <a:latin typeface="Arial" panose="020B0604020202020204" pitchFamily="34" charset="0"/>
              <a:cs typeface="Arial" panose="020B0604020202020204" pitchFamily="34" charset="0"/>
            </a:rPr>
            <a:t>Definition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 of Information &amp; Technology Systems (CFR 200.58):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 Information and Technology Systems means computing devices, ancillary equipment, software, firmware and similar procedure, service (including support services) and related sources.</a:t>
          </a:r>
        </a:p>
        <a:p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Definition of Computing Devices (CFR 200.20):  </a:t>
          </a:r>
          <a:r>
            <a:rPr lang="en-US" sz="1200" b="0" i="0" baseline="0">
              <a:latin typeface="Arial" panose="020B0604020202020204" pitchFamily="34" charset="0"/>
              <a:cs typeface="Arial" panose="020B0604020202020204" pitchFamily="34" charset="0"/>
            </a:rPr>
            <a:t>Computing devices means machines used to acquire, store, analyze, process, and publish data and other information electronically, including accessories for printing, transmitting and receiving, or storing electronic information.</a:t>
          </a:r>
          <a:endParaRPr lang="en-US" sz="1200" b="1" i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3</xdr:row>
      <xdr:rowOff>15240</xdr:rowOff>
    </xdr:from>
    <xdr:to>
      <xdr:col>14</xdr:col>
      <xdr:colOff>15240</xdr:colOff>
      <xdr:row>6</xdr:row>
      <xdr:rowOff>121920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7BC77E-AEEA-4339-8C34-2F40E8498DAC}"/>
            </a:ext>
          </a:extLst>
        </xdr:cNvPr>
        <xdr:cNvSpPr txBox="1"/>
      </xdr:nvSpPr>
      <xdr:spPr>
        <a:xfrm>
          <a:off x="1508760" y="853440"/>
          <a:ext cx="11841480" cy="76962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F.T.E.</a:t>
          </a:r>
          <a:r>
            <a:rPr lang="en-US" sz="1400" baseline="0">
              <a:latin typeface="Arial" panose="020B0604020202020204" pitchFamily="34" charset="0"/>
              <a:cs typeface="Arial" panose="020B0604020202020204" pitchFamily="34" charset="0"/>
            </a:rPr>
            <a:t> Defined:  An F.T.E. is the hours worked by one employee on a full-time basis.  The concept is used to convert the hours worked by several part-time employees into the hours worked by full-time employees.  On an annual basis, an F.T.E. is considered to be 2,080 hours, which is calculated as:  8 hours per day.</a:t>
          </a:r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53340</xdr:colOff>
      <xdr:row>70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72D84-58DC-4F40-B96A-538F5ECD8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82300" cy="13700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91DA9-3C75-4516-BCF1-158F6995CE37}">
  <sheetPr>
    <tabColor rgb="FFFF0000"/>
  </sheetPr>
  <dimension ref="A1"/>
  <sheetViews>
    <sheetView tabSelected="1" workbookViewId="0">
      <selection activeCell="R8" sqref="R8"/>
    </sheetView>
  </sheetViews>
  <sheetFormatPr defaultRowHeight="15.6" x14ac:dyDescent="0.35"/>
  <sheetData/>
  <pageMargins left="0.45" right="0.45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85CFA-770B-4C08-A85D-5585B9841DC2}">
  <sheetPr>
    <tabColor rgb="FFFFFF00"/>
  </sheetPr>
  <dimension ref="A1"/>
  <sheetViews>
    <sheetView workbookViewId="0">
      <selection activeCell="A131" sqref="A131"/>
    </sheetView>
  </sheetViews>
  <sheetFormatPr defaultRowHeight="15.6" x14ac:dyDescent="0.35"/>
  <sheetData/>
  <pageMargins left="0.45" right="0.45" top="0.5" bottom="0.5" header="0.3" footer="0.3"/>
  <pageSetup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C37D6-C571-4821-AC5F-106EAA7FAD5E}">
  <sheetPr>
    <pageSetUpPr fitToPage="1"/>
  </sheetPr>
  <dimension ref="A1:K29"/>
  <sheetViews>
    <sheetView workbookViewId="0">
      <selection sqref="A1:K29"/>
    </sheetView>
  </sheetViews>
  <sheetFormatPr defaultRowHeight="15.6" x14ac:dyDescent="0.35"/>
  <cols>
    <col min="2" max="2" width="41.09765625" bestFit="1" customWidth="1"/>
    <col min="3" max="3" width="10.8984375" bestFit="1" customWidth="1"/>
    <col min="4" max="4" width="9.09765625" customWidth="1"/>
    <col min="5" max="5" width="10.8984375" bestFit="1" customWidth="1"/>
    <col min="6" max="6" width="10.09765625" bestFit="1" customWidth="1"/>
    <col min="7" max="7" width="9.19921875" bestFit="1" customWidth="1"/>
    <col min="8" max="8" width="10.8984375" bestFit="1" customWidth="1"/>
    <col min="9" max="9" width="9.296875" bestFit="1" customWidth="1"/>
    <col min="10" max="10" width="10.8984375" bestFit="1" customWidth="1"/>
    <col min="11" max="11" width="12" bestFit="1" customWidth="1"/>
  </cols>
  <sheetData>
    <row r="1" spans="1:11" ht="18" x14ac:dyDescent="0.35">
      <c r="A1" s="328" t="s">
        <v>277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</row>
    <row r="2" spans="1:11" ht="18" x14ac:dyDescent="0.35">
      <c r="A2" s="311" t="s">
        <v>278</v>
      </c>
      <c r="B2" s="311" t="s">
        <v>279</v>
      </c>
      <c r="C2" s="312"/>
      <c r="D2" s="312"/>
      <c r="E2" s="312"/>
      <c r="F2" s="312"/>
      <c r="G2" s="312"/>
      <c r="H2" s="312"/>
      <c r="I2" s="312"/>
      <c r="J2" s="312"/>
      <c r="K2" s="311" t="s">
        <v>273</v>
      </c>
    </row>
    <row r="3" spans="1:11" ht="16.2" x14ac:dyDescent="0.35">
      <c r="A3" s="313"/>
      <c r="B3" s="313"/>
      <c r="C3" s="314" t="s">
        <v>280</v>
      </c>
      <c r="D3" s="314" t="s">
        <v>281</v>
      </c>
      <c r="E3" s="314" t="s">
        <v>282</v>
      </c>
      <c r="F3" s="314" t="s">
        <v>283</v>
      </c>
      <c r="G3" s="314" t="s">
        <v>284</v>
      </c>
      <c r="H3" s="314" t="s">
        <v>285</v>
      </c>
      <c r="I3" s="314" t="s">
        <v>286</v>
      </c>
      <c r="J3" s="314" t="s">
        <v>287</v>
      </c>
      <c r="K3" s="315"/>
    </row>
    <row r="4" spans="1:11" ht="16.2" x14ac:dyDescent="0.35">
      <c r="A4" s="316" t="s">
        <v>288</v>
      </c>
      <c r="B4" s="316" t="s">
        <v>289</v>
      </c>
      <c r="C4" s="317">
        <v>647132</v>
      </c>
      <c r="D4" s="317">
        <v>79345</v>
      </c>
      <c r="E4" s="317">
        <v>336985</v>
      </c>
      <c r="F4" s="317">
        <v>144182</v>
      </c>
      <c r="G4" s="317">
        <v>92647</v>
      </c>
      <c r="H4" s="317">
        <v>463238</v>
      </c>
      <c r="I4" s="317">
        <v>172460</v>
      </c>
      <c r="J4" s="317">
        <v>410496</v>
      </c>
      <c r="K4" s="318">
        <f>SUM(C4:J4)</f>
        <v>2346485</v>
      </c>
    </row>
    <row r="5" spans="1:11" ht="16.2" x14ac:dyDescent="0.35">
      <c r="A5" s="316"/>
      <c r="B5" s="319" t="s">
        <v>290</v>
      </c>
      <c r="C5" s="320">
        <f>C4*0.05</f>
        <v>32356.600000000002</v>
      </c>
      <c r="D5" s="320">
        <f t="shared" ref="D5:J5" si="0">D4*0.05</f>
        <v>3967.25</v>
      </c>
      <c r="E5" s="320">
        <f t="shared" si="0"/>
        <v>16849.25</v>
      </c>
      <c r="F5" s="320">
        <f t="shared" si="0"/>
        <v>7209.1</v>
      </c>
      <c r="G5" s="320">
        <f t="shared" si="0"/>
        <v>4632.3500000000004</v>
      </c>
      <c r="H5" s="320">
        <f t="shared" si="0"/>
        <v>23161.9</v>
      </c>
      <c r="I5" s="320">
        <f t="shared" si="0"/>
        <v>8623</v>
      </c>
      <c r="J5" s="320">
        <f t="shared" si="0"/>
        <v>20524.800000000003</v>
      </c>
      <c r="K5" s="321">
        <f>SUM(C5:J5)</f>
        <v>117324.25000000001</v>
      </c>
    </row>
    <row r="6" spans="1:11" ht="16.2" x14ac:dyDescent="0.35">
      <c r="A6" s="316"/>
      <c r="B6" s="316" t="s">
        <v>291</v>
      </c>
      <c r="C6" s="317">
        <v>45556</v>
      </c>
      <c r="D6" s="317">
        <v>5586</v>
      </c>
      <c r="E6" s="317">
        <v>23723</v>
      </c>
      <c r="F6" s="317">
        <v>9249</v>
      </c>
      <c r="G6" s="317">
        <v>6522</v>
      </c>
      <c r="H6" s="317">
        <v>32610</v>
      </c>
      <c r="I6" s="317">
        <v>12141</v>
      </c>
      <c r="J6" s="317">
        <v>28897</v>
      </c>
      <c r="K6" s="318">
        <f>SUM(C6:J6)</f>
        <v>164284</v>
      </c>
    </row>
    <row r="7" spans="1:11" ht="16.2" x14ac:dyDescent="0.35">
      <c r="A7" s="316"/>
      <c r="B7" s="316"/>
      <c r="C7" s="317"/>
      <c r="D7" s="317"/>
      <c r="E7" s="317"/>
      <c r="F7" s="317"/>
      <c r="G7" s="317"/>
      <c r="H7" s="317"/>
      <c r="I7" s="317"/>
      <c r="J7" s="317"/>
      <c r="K7" s="318"/>
    </row>
    <row r="8" spans="1:11" ht="16.2" x14ac:dyDescent="0.35">
      <c r="A8" s="316" t="s">
        <v>288</v>
      </c>
      <c r="B8" s="316" t="s">
        <v>222</v>
      </c>
      <c r="C8" s="317">
        <v>42971</v>
      </c>
      <c r="D8" s="317">
        <v>0</v>
      </c>
      <c r="E8" s="317">
        <v>31133</v>
      </c>
      <c r="F8" s="317">
        <v>0</v>
      </c>
      <c r="G8" s="317">
        <v>35417</v>
      </c>
      <c r="H8" s="317">
        <v>90660</v>
      </c>
      <c r="I8" s="317">
        <v>65928</v>
      </c>
      <c r="J8" s="317">
        <v>156924</v>
      </c>
      <c r="K8" s="318">
        <f t="shared" ref="K8:K18" si="1">SUM(C8:J8)</f>
        <v>423033</v>
      </c>
    </row>
    <row r="9" spans="1:11" ht="16.2" x14ac:dyDescent="0.35">
      <c r="A9" s="316"/>
      <c r="B9" s="316"/>
      <c r="C9" s="317"/>
      <c r="D9" s="317"/>
      <c r="E9" s="317"/>
      <c r="F9" s="317"/>
      <c r="G9" s="317"/>
      <c r="H9" s="317"/>
      <c r="I9" s="317"/>
      <c r="J9" s="317"/>
      <c r="K9" s="318"/>
    </row>
    <row r="10" spans="1:11" ht="16.2" x14ac:dyDescent="0.35">
      <c r="A10" s="316" t="s">
        <v>292</v>
      </c>
      <c r="B10" s="316" t="s">
        <v>293</v>
      </c>
      <c r="C10" s="317">
        <v>367734</v>
      </c>
      <c r="D10" s="317">
        <v>45088</v>
      </c>
      <c r="E10" s="317">
        <v>191492</v>
      </c>
      <c r="F10" s="317">
        <v>83538</v>
      </c>
      <c r="G10" s="317">
        <v>52647</v>
      </c>
      <c r="H10" s="317">
        <v>263236</v>
      </c>
      <c r="I10" s="317">
        <v>98001</v>
      </c>
      <c r="J10" s="317">
        <v>233265</v>
      </c>
      <c r="K10" s="318">
        <f t="shared" si="1"/>
        <v>1335001</v>
      </c>
    </row>
    <row r="11" spans="1:11" ht="16.2" x14ac:dyDescent="0.35">
      <c r="A11" s="316"/>
      <c r="B11" s="322" t="s">
        <v>294</v>
      </c>
      <c r="C11" s="317">
        <v>39487</v>
      </c>
      <c r="D11" s="317">
        <v>11694</v>
      </c>
      <c r="E11" s="317">
        <v>9074</v>
      </c>
      <c r="F11" s="317">
        <v>7814</v>
      </c>
      <c r="G11" s="317">
        <v>6513</v>
      </c>
      <c r="H11" s="317">
        <v>18266</v>
      </c>
      <c r="I11" s="317">
        <v>12352</v>
      </c>
      <c r="J11" s="317">
        <v>10742</v>
      </c>
      <c r="K11" s="318">
        <f t="shared" si="1"/>
        <v>115942</v>
      </c>
    </row>
    <row r="12" spans="1:11" ht="16.2" x14ac:dyDescent="0.35">
      <c r="A12" s="316"/>
      <c r="B12" s="316" t="s">
        <v>295</v>
      </c>
      <c r="C12" s="317">
        <v>1581791</v>
      </c>
      <c r="D12" s="317">
        <v>193945</v>
      </c>
      <c r="E12" s="317">
        <v>823695</v>
      </c>
      <c r="F12" s="317">
        <v>343088</v>
      </c>
      <c r="G12" s="317">
        <v>226459</v>
      </c>
      <c r="H12" s="317">
        <v>1132296</v>
      </c>
      <c r="I12" s="317">
        <v>421545</v>
      </c>
      <c r="J12" s="317">
        <v>1003379</v>
      </c>
      <c r="K12" s="318">
        <f t="shared" si="1"/>
        <v>5726198</v>
      </c>
    </row>
    <row r="13" spans="1:11" ht="16.2" x14ac:dyDescent="0.35">
      <c r="A13" s="316"/>
      <c r="B13" s="322" t="s">
        <v>296</v>
      </c>
      <c r="C13" s="317">
        <v>149723</v>
      </c>
      <c r="D13" s="317">
        <v>13409</v>
      </c>
      <c r="E13" s="317">
        <v>92315</v>
      </c>
      <c r="F13" s="317">
        <v>26854</v>
      </c>
      <c r="G13" s="317">
        <v>26444</v>
      </c>
      <c r="H13" s="317">
        <v>90049</v>
      </c>
      <c r="I13" s="317">
        <v>56029</v>
      </c>
      <c r="J13" s="317">
        <v>106766</v>
      </c>
      <c r="K13" s="318">
        <f t="shared" si="1"/>
        <v>561589</v>
      </c>
    </row>
    <row r="14" spans="1:11" ht="16.2" x14ac:dyDescent="0.35">
      <c r="A14" s="316"/>
      <c r="B14" s="316"/>
      <c r="C14" s="317"/>
      <c r="D14" s="317"/>
      <c r="E14" s="317"/>
      <c r="F14" s="317"/>
      <c r="G14" s="317"/>
      <c r="H14" s="317"/>
      <c r="I14" s="317"/>
      <c r="J14" s="317"/>
      <c r="K14" s="318"/>
    </row>
    <row r="15" spans="1:11" ht="16.2" x14ac:dyDescent="0.35">
      <c r="A15" s="316" t="s">
        <v>297</v>
      </c>
      <c r="B15" s="316" t="s">
        <v>298</v>
      </c>
      <c r="C15" s="317">
        <v>209030</v>
      </c>
      <c r="D15" s="317">
        <v>25630</v>
      </c>
      <c r="E15" s="317">
        <v>108849</v>
      </c>
      <c r="F15" s="317">
        <v>42439</v>
      </c>
      <c r="G15" s="317">
        <v>29926</v>
      </c>
      <c r="H15" s="317">
        <v>149630</v>
      </c>
      <c r="I15" s="317">
        <v>55706</v>
      </c>
      <c r="J15" s="317">
        <v>132594</v>
      </c>
      <c r="K15" s="318">
        <f t="shared" si="1"/>
        <v>753804</v>
      </c>
    </row>
    <row r="16" spans="1:11" ht="16.2" x14ac:dyDescent="0.35">
      <c r="A16" s="316"/>
      <c r="B16" s="319" t="s">
        <v>299</v>
      </c>
      <c r="C16" s="320">
        <f>C15*0.28</f>
        <v>58528.400000000009</v>
      </c>
      <c r="D16" s="320">
        <f t="shared" ref="D16:K16" si="2">D15*0.28</f>
        <v>7176.4000000000005</v>
      </c>
      <c r="E16" s="320">
        <f t="shared" si="2"/>
        <v>30477.72</v>
      </c>
      <c r="F16" s="320">
        <f t="shared" si="2"/>
        <v>11882.920000000002</v>
      </c>
      <c r="G16" s="320">
        <f t="shared" si="2"/>
        <v>8379.2800000000007</v>
      </c>
      <c r="H16" s="320">
        <f t="shared" si="2"/>
        <v>41896.400000000001</v>
      </c>
      <c r="I16" s="320">
        <f t="shared" si="2"/>
        <v>15597.680000000002</v>
      </c>
      <c r="J16" s="320">
        <f t="shared" si="2"/>
        <v>37126.320000000007</v>
      </c>
      <c r="K16" s="321">
        <f t="shared" si="2"/>
        <v>211065.12000000002</v>
      </c>
    </row>
    <row r="17" spans="1:11" ht="16.2" x14ac:dyDescent="0.35">
      <c r="A17" s="316"/>
      <c r="B17" s="316"/>
      <c r="C17" s="317"/>
      <c r="D17" s="317"/>
      <c r="E17" s="317"/>
      <c r="F17" s="317"/>
      <c r="G17" s="317"/>
      <c r="H17" s="317"/>
      <c r="I17" s="317"/>
      <c r="J17" s="317"/>
      <c r="K17" s="318"/>
    </row>
    <row r="18" spans="1:11" ht="16.2" x14ac:dyDescent="0.35">
      <c r="A18" s="316"/>
      <c r="B18" s="316" t="s">
        <v>300</v>
      </c>
      <c r="C18" s="317">
        <v>65530</v>
      </c>
      <c r="D18" s="317">
        <v>8035</v>
      </c>
      <c r="E18" s="317">
        <v>34125</v>
      </c>
      <c r="F18" s="317">
        <v>13305</v>
      </c>
      <c r="G18" s="317">
        <v>9382</v>
      </c>
      <c r="H18" s="317">
        <v>46910</v>
      </c>
      <c r="I18" s="317">
        <v>17464</v>
      </c>
      <c r="J18" s="317">
        <v>41569</v>
      </c>
      <c r="K18" s="318">
        <f t="shared" si="1"/>
        <v>236320</v>
      </c>
    </row>
    <row r="19" spans="1:11" ht="16.2" x14ac:dyDescent="0.35">
      <c r="A19" s="315"/>
      <c r="B19" s="315"/>
      <c r="C19" s="323"/>
      <c r="D19" s="323"/>
      <c r="E19" s="323"/>
      <c r="F19" s="323"/>
      <c r="G19" s="323"/>
      <c r="H19" s="323"/>
      <c r="I19" s="323"/>
      <c r="J19" s="323"/>
      <c r="K19" s="323"/>
    </row>
    <row r="20" spans="1:11" ht="16.2" x14ac:dyDescent="0.35">
      <c r="A20" s="315"/>
      <c r="B20" s="324" t="s">
        <v>273</v>
      </c>
      <c r="C20" s="325">
        <f t="shared" ref="C20:J20" si="3">C18+C15+C13+C12+C11+C10+C8+C6+C4</f>
        <v>3148954</v>
      </c>
      <c r="D20" s="325">
        <f t="shared" si="3"/>
        <v>382732</v>
      </c>
      <c r="E20" s="325">
        <f t="shared" si="3"/>
        <v>1651391</v>
      </c>
      <c r="F20" s="325">
        <f t="shared" si="3"/>
        <v>670469</v>
      </c>
      <c r="G20" s="325">
        <f t="shared" si="3"/>
        <v>485957</v>
      </c>
      <c r="H20" s="325">
        <f t="shared" si="3"/>
        <v>2286895</v>
      </c>
      <c r="I20" s="325">
        <f t="shared" si="3"/>
        <v>911626</v>
      </c>
      <c r="J20" s="325">
        <f t="shared" si="3"/>
        <v>2124632</v>
      </c>
      <c r="K20" s="325">
        <f>SUM(C20:J20)</f>
        <v>11662656</v>
      </c>
    </row>
    <row r="21" spans="1:11" ht="16.2" x14ac:dyDescent="0.35">
      <c r="A21" s="326"/>
      <c r="B21" s="326"/>
      <c r="C21" s="327"/>
      <c r="D21" s="327"/>
      <c r="E21" s="327"/>
      <c r="F21" s="327"/>
      <c r="G21" s="327"/>
      <c r="H21" s="327"/>
      <c r="I21" s="327"/>
      <c r="J21" s="327"/>
      <c r="K21" s="326"/>
    </row>
    <row r="22" spans="1:11" ht="16.2" x14ac:dyDescent="0.35">
      <c r="A22" s="326"/>
      <c r="B22" s="326"/>
      <c r="C22" s="327"/>
      <c r="D22" s="327"/>
      <c r="E22" s="327"/>
      <c r="F22" s="327"/>
      <c r="G22" s="327"/>
      <c r="H22" s="327"/>
      <c r="I22" s="327"/>
      <c r="J22" s="327"/>
      <c r="K22" s="326"/>
    </row>
    <row r="23" spans="1:11" ht="16.2" x14ac:dyDescent="0.35">
      <c r="A23" s="326"/>
      <c r="B23" s="326"/>
      <c r="C23" s="327"/>
      <c r="D23" s="327"/>
      <c r="E23" s="327"/>
      <c r="F23" s="327"/>
      <c r="G23" s="327"/>
      <c r="H23" s="327"/>
      <c r="I23" s="327"/>
      <c r="J23" s="327"/>
      <c r="K23" s="326"/>
    </row>
    <row r="24" spans="1:11" ht="16.2" x14ac:dyDescent="0.35">
      <c r="A24" s="326"/>
      <c r="B24" s="326"/>
      <c r="C24" s="327"/>
      <c r="D24" s="327"/>
      <c r="E24" s="327"/>
      <c r="F24" s="327"/>
      <c r="G24" s="327"/>
      <c r="H24" s="327"/>
      <c r="I24" s="327"/>
      <c r="J24" s="327"/>
      <c r="K24" s="326"/>
    </row>
    <row r="25" spans="1:11" ht="16.2" x14ac:dyDescent="0.35">
      <c r="A25" s="326"/>
      <c r="B25" s="326"/>
      <c r="C25" s="327"/>
      <c r="D25" s="327"/>
      <c r="E25" s="327"/>
      <c r="F25" s="327"/>
      <c r="G25" s="327"/>
      <c r="H25" s="327"/>
      <c r="I25" s="327"/>
      <c r="J25" s="327"/>
      <c r="K25" s="326"/>
    </row>
    <row r="26" spans="1:11" ht="16.2" x14ac:dyDescent="0.35">
      <c r="A26" s="326"/>
      <c r="B26" s="326"/>
      <c r="C26" s="327"/>
      <c r="D26" s="327"/>
      <c r="E26" s="327"/>
      <c r="F26" s="327"/>
      <c r="G26" s="327"/>
      <c r="H26" s="327"/>
      <c r="I26" s="327"/>
      <c r="J26" s="327"/>
      <c r="K26" s="326"/>
    </row>
    <row r="27" spans="1:11" ht="16.2" x14ac:dyDescent="0.35">
      <c r="A27" s="326"/>
      <c r="B27" s="326"/>
      <c r="C27" s="327"/>
      <c r="D27" s="327"/>
      <c r="E27" s="327"/>
      <c r="F27" s="327"/>
      <c r="G27" s="327"/>
      <c r="H27" s="327"/>
      <c r="I27" s="327"/>
      <c r="J27" s="327"/>
      <c r="K27" s="326"/>
    </row>
    <row r="28" spans="1:11" ht="16.2" x14ac:dyDescent="0.35">
      <c r="A28" s="326"/>
      <c r="B28" s="326"/>
      <c r="C28" s="327"/>
      <c r="D28" s="327"/>
      <c r="E28" s="327"/>
      <c r="F28" s="327"/>
      <c r="G28" s="327"/>
      <c r="H28" s="327"/>
      <c r="I28" s="327"/>
      <c r="J28" s="327"/>
      <c r="K28" s="326"/>
    </row>
    <row r="29" spans="1:11" ht="16.2" x14ac:dyDescent="0.35">
      <c r="A29" s="326"/>
      <c r="B29" s="326"/>
      <c r="C29" s="327"/>
      <c r="D29" s="327"/>
      <c r="E29" s="327"/>
      <c r="F29" s="327"/>
      <c r="G29" s="327"/>
      <c r="H29" s="327"/>
      <c r="I29" s="327"/>
      <c r="J29" s="327"/>
      <c r="K29" s="326"/>
    </row>
  </sheetData>
  <mergeCells count="1">
    <mergeCell ref="A1:K1"/>
  </mergeCells>
  <pageMargins left="0.2" right="0.2" top="0.25" bottom="0.25" header="0" footer="0"/>
  <pageSetup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tabColor rgb="FFFF0000"/>
  </sheetPr>
  <dimension ref="A1:AE355"/>
  <sheetViews>
    <sheetView view="pageBreakPreview" zoomScaleNormal="100" zoomScaleSheetLayoutView="100" workbookViewId="0">
      <selection activeCell="D5" sqref="D5"/>
    </sheetView>
  </sheetViews>
  <sheetFormatPr defaultColWidth="9.796875" defaultRowHeight="15.6" x14ac:dyDescent="0.35"/>
  <cols>
    <col min="1" max="1" width="4.3984375" customWidth="1"/>
    <col min="2" max="2" width="3.3984375" bestFit="1" customWidth="1"/>
    <col min="3" max="3" width="39.796875" customWidth="1"/>
    <col min="4" max="10" width="12.796875" customWidth="1"/>
    <col min="11" max="11" width="17.69921875" bestFit="1" customWidth="1"/>
    <col min="12" max="12" width="9.796875" style="36" customWidth="1"/>
    <col min="13" max="13" width="18.59765625" customWidth="1"/>
    <col min="14" max="19" width="9.796875" customWidth="1"/>
    <col min="20" max="23" width="11.69921875" customWidth="1"/>
    <col min="24" max="31" width="9.796875" customWidth="1"/>
  </cols>
  <sheetData>
    <row r="1" spans="1:31" ht="69.900000000000006" customHeight="1" x14ac:dyDescent="0.35">
      <c r="A1" s="333" t="s">
        <v>165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</row>
    <row r="2" spans="1:31" ht="19.95" customHeight="1" x14ac:dyDescent="0.35">
      <c r="A2" s="332" t="s">
        <v>74</v>
      </c>
      <c r="B2" s="332"/>
      <c r="C2" s="332"/>
      <c r="D2" s="332"/>
      <c r="E2" s="332"/>
      <c r="F2" s="332"/>
      <c r="G2" s="109" t="s">
        <v>53</v>
      </c>
      <c r="H2" s="110"/>
      <c r="I2" s="4"/>
      <c r="J2" s="109" t="s">
        <v>54</v>
      </c>
      <c r="K2" s="4"/>
      <c r="L2" s="6"/>
      <c r="M2" s="4"/>
      <c r="N2" s="7"/>
      <c r="O2" s="7"/>
      <c r="P2" s="7"/>
      <c r="Q2" s="7"/>
      <c r="R2" s="7"/>
      <c r="S2" s="7"/>
      <c r="T2" s="7"/>
      <c r="U2" s="7"/>
      <c r="V2" s="7"/>
      <c r="W2" s="7"/>
      <c r="X2" s="8"/>
      <c r="Y2" s="8"/>
      <c r="Z2" s="9"/>
      <c r="AA2" s="8"/>
      <c r="AB2" s="9"/>
      <c r="AC2" s="7"/>
      <c r="AD2" s="10"/>
      <c r="AE2" s="4"/>
    </row>
    <row r="3" spans="1:31" ht="19.8" x14ac:dyDescent="0.35">
      <c r="A3" s="331" t="s">
        <v>0</v>
      </c>
      <c r="B3" s="331"/>
      <c r="C3" s="331"/>
      <c r="D3" s="331"/>
      <c r="E3" s="331"/>
      <c r="F3" s="331"/>
      <c r="G3" s="115" t="s">
        <v>72</v>
      </c>
      <c r="H3" s="110"/>
      <c r="I3" s="4"/>
      <c r="J3" s="115" t="s">
        <v>73</v>
      </c>
      <c r="K3" s="110"/>
      <c r="L3" s="6"/>
      <c r="M3" s="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8"/>
      <c r="Y3" s="8"/>
      <c r="Z3" s="9"/>
      <c r="AA3" s="8"/>
      <c r="AB3" s="9"/>
      <c r="AC3" s="114"/>
      <c r="AD3" s="10"/>
      <c r="AE3" s="4"/>
    </row>
    <row r="4" spans="1:31" x14ac:dyDescent="0.35">
      <c r="A4" s="5" t="s">
        <v>82</v>
      </c>
      <c r="B4" s="4"/>
      <c r="C4" s="5" t="s">
        <v>83</v>
      </c>
      <c r="D4" s="4"/>
      <c r="E4" s="4"/>
      <c r="F4" s="4"/>
      <c r="H4" s="108"/>
      <c r="I4" s="108"/>
      <c r="K4" s="4"/>
      <c r="L4" s="6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2"/>
      <c r="Y4" s="11"/>
      <c r="Z4" s="11"/>
      <c r="AA4" s="11"/>
      <c r="AB4" s="11"/>
      <c r="AC4" s="11"/>
      <c r="AD4" s="11"/>
      <c r="AE4" s="4"/>
    </row>
    <row r="5" spans="1:31" x14ac:dyDescent="0.35">
      <c r="A5" s="13" t="s">
        <v>52</v>
      </c>
      <c r="B5" s="14"/>
      <c r="C5" s="14"/>
      <c r="D5" s="226" t="s">
        <v>84</v>
      </c>
      <c r="E5" s="226" t="s">
        <v>84</v>
      </c>
      <c r="F5" s="226" t="s">
        <v>84</v>
      </c>
      <c r="G5" s="226" t="s">
        <v>84</v>
      </c>
      <c r="H5" s="226" t="s">
        <v>84</v>
      </c>
      <c r="I5" s="226" t="s">
        <v>84</v>
      </c>
      <c r="J5" s="226" t="s">
        <v>84</v>
      </c>
      <c r="K5" s="15"/>
      <c r="L5" s="6"/>
      <c r="N5" s="11"/>
      <c r="O5" s="11"/>
      <c r="P5" s="11"/>
      <c r="Q5" s="11"/>
      <c r="R5" s="11"/>
      <c r="S5" s="11"/>
      <c r="T5" s="11"/>
      <c r="U5" s="11"/>
      <c r="V5" s="11"/>
      <c r="W5" s="11"/>
      <c r="X5" s="12"/>
      <c r="Y5" s="11"/>
      <c r="Z5" s="11"/>
      <c r="AA5" s="11"/>
      <c r="AB5" s="11"/>
      <c r="AC5" s="11"/>
      <c r="AD5" s="11"/>
      <c r="AE5" s="4"/>
    </row>
    <row r="6" spans="1:31" ht="16.2" x14ac:dyDescent="0.35">
      <c r="A6" s="16"/>
      <c r="B6" s="17"/>
      <c r="C6" s="18" t="s">
        <v>1</v>
      </c>
      <c r="D6" s="227" t="s">
        <v>85</v>
      </c>
      <c r="E6" s="227" t="s">
        <v>85</v>
      </c>
      <c r="F6" s="227" t="s">
        <v>85</v>
      </c>
      <c r="G6" s="227" t="s">
        <v>85</v>
      </c>
      <c r="H6" s="227" t="s">
        <v>85</v>
      </c>
      <c r="I6" s="227" t="s">
        <v>85</v>
      </c>
      <c r="J6" s="227" t="s">
        <v>85</v>
      </c>
      <c r="K6" s="20"/>
      <c r="L6" s="6"/>
      <c r="N6" s="12"/>
      <c r="O6" s="11"/>
      <c r="P6" s="12"/>
      <c r="Q6" s="11"/>
      <c r="R6" s="11"/>
      <c r="S6" s="12"/>
      <c r="T6" s="12"/>
      <c r="U6" s="12"/>
      <c r="V6" s="11"/>
      <c r="W6" s="12"/>
      <c r="X6" s="12"/>
      <c r="Y6" s="12"/>
      <c r="Z6" s="12"/>
      <c r="AA6" s="11"/>
      <c r="AB6" s="12"/>
      <c r="AC6" s="11"/>
      <c r="AD6" s="11"/>
      <c r="AE6" s="4"/>
    </row>
    <row r="7" spans="1:31" x14ac:dyDescent="0.35">
      <c r="A7" s="21"/>
      <c r="B7" s="22"/>
      <c r="C7" s="169" t="s">
        <v>116</v>
      </c>
      <c r="D7" s="228" t="s">
        <v>86</v>
      </c>
      <c r="E7" s="228" t="s">
        <v>86</v>
      </c>
      <c r="F7" s="228" t="s">
        <v>86</v>
      </c>
      <c r="G7" s="228" t="s">
        <v>86</v>
      </c>
      <c r="H7" s="228" t="s">
        <v>86</v>
      </c>
      <c r="I7" s="228" t="s">
        <v>86</v>
      </c>
      <c r="J7" s="228" t="s">
        <v>86</v>
      </c>
      <c r="K7" s="24" t="s">
        <v>2</v>
      </c>
      <c r="L7" s="6"/>
      <c r="M7" s="4"/>
      <c r="N7" s="11"/>
      <c r="O7" s="11"/>
      <c r="P7" s="25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4"/>
    </row>
    <row r="8" spans="1:31" ht="17.399999999999999" x14ac:dyDescent="0.35">
      <c r="A8" s="4" t="s">
        <v>117</v>
      </c>
      <c r="B8" s="234"/>
      <c r="C8" s="181"/>
      <c r="D8" s="208"/>
      <c r="E8" s="209"/>
      <c r="F8" s="208"/>
      <c r="G8" s="150"/>
      <c r="H8" s="149"/>
      <c r="I8" s="150"/>
      <c r="J8" s="150"/>
      <c r="K8" s="148">
        <f>D8+E8+F8+G8+H8+I8+J8</f>
        <v>0</v>
      </c>
      <c r="L8" s="6"/>
      <c r="M8" s="4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2"/>
      <c r="AD8" s="11"/>
      <c r="AE8" s="4"/>
    </row>
    <row r="9" spans="1:31" ht="17.399999999999999" x14ac:dyDescent="0.35">
      <c r="A9" s="4"/>
      <c r="B9" s="234"/>
      <c r="C9" s="210"/>
      <c r="D9" s="211"/>
      <c r="E9" s="211"/>
      <c r="F9" s="211"/>
      <c r="G9" s="102"/>
      <c r="H9" s="101"/>
      <c r="I9" s="102"/>
      <c r="J9" s="102"/>
      <c r="K9" s="148">
        <f>D9+E9+F9+G9+H9+I9+J9</f>
        <v>0</v>
      </c>
      <c r="L9" s="6"/>
      <c r="N9" s="12"/>
      <c r="O9" s="11"/>
      <c r="P9" s="11"/>
      <c r="Q9" s="12"/>
      <c r="R9" s="12"/>
      <c r="S9" s="12"/>
      <c r="T9" s="12"/>
      <c r="U9" s="12"/>
      <c r="V9" s="12"/>
      <c r="W9" s="12"/>
      <c r="X9" s="12"/>
      <c r="Y9" s="11"/>
      <c r="Z9" s="11"/>
      <c r="AA9" s="11"/>
      <c r="AB9" s="12"/>
      <c r="AC9" s="11"/>
      <c r="AD9" s="11"/>
      <c r="AE9" s="4"/>
    </row>
    <row r="10" spans="1:31" ht="17.399999999999999" x14ac:dyDescent="0.35">
      <c r="A10" s="4"/>
      <c r="B10" s="234"/>
      <c r="C10" s="106"/>
      <c r="D10" s="183"/>
      <c r="E10" s="184"/>
      <c r="F10" s="183"/>
      <c r="G10" s="102"/>
      <c r="H10" s="101"/>
      <c r="I10" s="102"/>
      <c r="J10" s="102"/>
      <c r="K10" s="148">
        <f>D10+E10+F10+G10+H10+I10+J10</f>
        <v>0</v>
      </c>
      <c r="L10" s="6"/>
      <c r="M10" s="4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2"/>
      <c r="Y10" s="11"/>
      <c r="Z10" s="11"/>
      <c r="AA10" s="11"/>
      <c r="AB10" s="11"/>
      <c r="AC10" s="11"/>
      <c r="AD10" s="11"/>
      <c r="AE10" s="4"/>
    </row>
    <row r="11" spans="1:31" ht="17.399999999999999" x14ac:dyDescent="0.35">
      <c r="A11" s="4"/>
      <c r="B11" s="234"/>
      <c r="C11" s="106"/>
      <c r="D11" s="183"/>
      <c r="E11" s="184"/>
      <c r="F11" s="183"/>
      <c r="G11" s="102"/>
      <c r="H11" s="101"/>
      <c r="I11" s="102"/>
      <c r="J11" s="102"/>
      <c r="K11" s="148">
        <f t="shared" ref="K11:K31" si="0">D11+E11+F11+G11+H11+I11+J11</f>
        <v>0</v>
      </c>
      <c r="L11" s="6"/>
      <c r="N11" s="12"/>
      <c r="O11" s="11"/>
      <c r="P11" s="11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1"/>
      <c r="AE11" s="4"/>
    </row>
    <row r="12" spans="1:31" ht="17.399999999999999" x14ac:dyDescent="0.35">
      <c r="A12" s="4"/>
      <c r="B12" s="234"/>
      <c r="C12" s="212"/>
      <c r="D12" s="183"/>
      <c r="E12" s="184"/>
      <c r="F12" s="183"/>
      <c r="G12" s="102"/>
      <c r="H12" s="101"/>
      <c r="I12" s="102"/>
      <c r="J12" s="102"/>
      <c r="K12" s="148">
        <f t="shared" si="0"/>
        <v>0</v>
      </c>
      <c r="L12" s="6"/>
      <c r="M12" s="4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2"/>
      <c r="Y12" s="11"/>
      <c r="Z12" s="11"/>
      <c r="AA12" s="11"/>
      <c r="AB12" s="11"/>
      <c r="AC12" s="11"/>
      <c r="AD12" s="11"/>
      <c r="AE12" s="4"/>
    </row>
    <row r="13" spans="1:31" ht="17.399999999999999" x14ac:dyDescent="0.35">
      <c r="A13" s="4"/>
      <c r="B13" s="234"/>
      <c r="C13" s="212"/>
      <c r="D13" s="183"/>
      <c r="E13" s="184"/>
      <c r="F13" s="183"/>
      <c r="G13" s="102"/>
      <c r="H13" s="101"/>
      <c r="I13" s="102"/>
      <c r="J13" s="102"/>
      <c r="K13" s="148">
        <f t="shared" si="0"/>
        <v>0</v>
      </c>
      <c r="L13" s="6"/>
      <c r="N13" s="12"/>
      <c r="O13" s="11"/>
      <c r="P13" s="11"/>
      <c r="Q13" s="11"/>
      <c r="R13" s="11"/>
      <c r="S13" s="11"/>
      <c r="T13" s="11"/>
      <c r="U13" s="11"/>
      <c r="V13" s="11"/>
      <c r="W13" s="11"/>
      <c r="X13" s="12"/>
      <c r="Y13" s="11"/>
      <c r="Z13" s="11"/>
      <c r="AA13" s="11"/>
      <c r="AB13" s="11"/>
      <c r="AC13" s="11"/>
      <c r="AD13" s="11"/>
      <c r="AE13" s="4"/>
    </row>
    <row r="14" spans="1:31" ht="17.399999999999999" x14ac:dyDescent="0.35">
      <c r="A14" s="4"/>
      <c r="B14" s="234"/>
      <c r="C14" s="106"/>
      <c r="D14" s="183"/>
      <c r="E14" s="184"/>
      <c r="F14" s="183"/>
      <c r="G14" s="102"/>
      <c r="H14" s="101"/>
      <c r="I14" s="102"/>
      <c r="J14" s="102"/>
      <c r="K14" s="148">
        <f t="shared" si="0"/>
        <v>0</v>
      </c>
      <c r="L14" s="6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2"/>
      <c r="Y14" s="11"/>
      <c r="Z14" s="11"/>
      <c r="AA14" s="11"/>
      <c r="AB14" s="11"/>
      <c r="AC14" s="11"/>
      <c r="AD14" s="11"/>
      <c r="AE14" s="4"/>
    </row>
    <row r="15" spans="1:31" ht="17.399999999999999" x14ac:dyDescent="0.35">
      <c r="A15" s="4"/>
      <c r="B15" s="234"/>
      <c r="C15" s="106"/>
      <c r="D15" s="183"/>
      <c r="E15" s="184"/>
      <c r="F15" s="183"/>
      <c r="G15" s="102"/>
      <c r="H15" s="101"/>
      <c r="I15" s="102"/>
      <c r="J15" s="102"/>
      <c r="K15" s="148">
        <f t="shared" si="0"/>
        <v>0</v>
      </c>
      <c r="L15" s="6"/>
      <c r="N15" s="12"/>
      <c r="O15" s="11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1"/>
      <c r="AE15" s="4"/>
    </row>
    <row r="16" spans="1:31" ht="17.399999999999999" x14ac:dyDescent="0.35">
      <c r="A16" s="4"/>
      <c r="B16" s="234"/>
      <c r="C16" s="106"/>
      <c r="D16" s="183"/>
      <c r="E16" s="184"/>
      <c r="F16" s="183"/>
      <c r="G16" s="102"/>
      <c r="H16" s="101"/>
      <c r="I16" s="102"/>
      <c r="J16" s="102"/>
      <c r="K16" s="148">
        <f t="shared" si="0"/>
        <v>0</v>
      </c>
      <c r="L16" s="6"/>
      <c r="N16" s="12"/>
      <c r="O16" s="11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1"/>
      <c r="AE16" s="4"/>
    </row>
    <row r="17" spans="1:31" ht="17.399999999999999" x14ac:dyDescent="0.35">
      <c r="A17" s="4"/>
      <c r="B17" s="234"/>
      <c r="C17" s="106"/>
      <c r="D17" s="183"/>
      <c r="E17" s="184"/>
      <c r="F17" s="183"/>
      <c r="G17" s="102"/>
      <c r="H17" s="101"/>
      <c r="I17" s="102"/>
      <c r="J17" s="102"/>
      <c r="K17" s="148">
        <f t="shared" si="0"/>
        <v>0</v>
      </c>
      <c r="L17" s="6"/>
      <c r="N17" s="12"/>
      <c r="O17" s="11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4"/>
    </row>
    <row r="18" spans="1:31" ht="17.399999999999999" x14ac:dyDescent="0.35">
      <c r="A18" s="4"/>
      <c r="B18" s="234"/>
      <c r="C18" s="106"/>
      <c r="D18" s="183"/>
      <c r="E18" s="184"/>
      <c r="F18" s="183"/>
      <c r="G18" s="102"/>
      <c r="H18" s="101"/>
      <c r="I18" s="102"/>
      <c r="J18" s="102"/>
      <c r="K18" s="148">
        <f t="shared" si="0"/>
        <v>0</v>
      </c>
      <c r="L18" s="6"/>
      <c r="N18" s="12"/>
      <c r="O18" s="11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1"/>
      <c r="AE18" s="4"/>
    </row>
    <row r="19" spans="1:31" ht="17.399999999999999" x14ac:dyDescent="0.35">
      <c r="A19" s="4"/>
      <c r="B19" s="234"/>
      <c r="C19" s="106"/>
      <c r="D19" s="183"/>
      <c r="E19" s="184"/>
      <c r="F19" s="183"/>
      <c r="G19" s="102"/>
      <c r="H19" s="101"/>
      <c r="I19" s="102"/>
      <c r="J19" s="102"/>
      <c r="K19" s="148">
        <f t="shared" si="0"/>
        <v>0</v>
      </c>
      <c r="L19" s="6"/>
      <c r="M19" s="29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2"/>
      <c r="Y19" s="11"/>
      <c r="Z19" s="11"/>
      <c r="AA19" s="11"/>
      <c r="AB19" s="11"/>
      <c r="AC19" s="11"/>
      <c r="AD19" s="11"/>
      <c r="AE19" s="4"/>
    </row>
    <row r="20" spans="1:31" ht="17.399999999999999" x14ac:dyDescent="0.35">
      <c r="A20" s="4" t="s">
        <v>118</v>
      </c>
      <c r="B20" s="4"/>
      <c r="C20" s="106" t="s">
        <v>115</v>
      </c>
      <c r="D20" s="153">
        <f t="shared" ref="D20:J20" si="1">SUM(D8:D19)</f>
        <v>0</v>
      </c>
      <c r="E20" s="153">
        <f t="shared" si="1"/>
        <v>0</v>
      </c>
      <c r="F20" s="153">
        <f t="shared" si="1"/>
        <v>0</v>
      </c>
      <c r="G20" s="153">
        <f t="shared" si="1"/>
        <v>0</v>
      </c>
      <c r="H20" s="153">
        <f t="shared" si="1"/>
        <v>0</v>
      </c>
      <c r="I20" s="153">
        <f t="shared" si="1"/>
        <v>0</v>
      </c>
      <c r="J20" s="153">
        <f t="shared" si="1"/>
        <v>0</v>
      </c>
      <c r="K20" s="151">
        <f t="shared" si="0"/>
        <v>0</v>
      </c>
      <c r="L20" s="6"/>
      <c r="N20" s="12"/>
      <c r="O20" s="11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1"/>
      <c r="AE20" s="4"/>
    </row>
    <row r="21" spans="1:31" ht="17.399999999999999" x14ac:dyDescent="0.35">
      <c r="A21" s="4" t="s">
        <v>119</v>
      </c>
      <c r="B21" s="4"/>
      <c r="C21" s="106" t="s">
        <v>4</v>
      </c>
      <c r="D21" s="101"/>
      <c r="E21" s="102"/>
      <c r="F21" s="101"/>
      <c r="G21" s="102"/>
      <c r="H21" s="101"/>
      <c r="I21" s="102"/>
      <c r="J21" s="102"/>
      <c r="K21" s="148">
        <f t="shared" si="0"/>
        <v>0</v>
      </c>
      <c r="L21" s="30"/>
      <c r="M21" s="4"/>
      <c r="N21" s="12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4"/>
    </row>
    <row r="22" spans="1:31" ht="17.399999999999999" x14ac:dyDescent="0.35">
      <c r="A22" s="4"/>
      <c r="B22" s="4"/>
      <c r="C22" s="178"/>
      <c r="D22" s="183"/>
      <c r="E22" s="184"/>
      <c r="F22" s="183"/>
      <c r="G22" s="102"/>
      <c r="H22" s="101"/>
      <c r="I22" s="102"/>
      <c r="J22" s="102"/>
      <c r="K22" s="148">
        <f t="shared" si="0"/>
        <v>0</v>
      </c>
      <c r="L22" s="6"/>
      <c r="M22" s="4"/>
      <c r="N22" s="12"/>
      <c r="O22" s="11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1"/>
      <c r="AE22" s="4"/>
    </row>
    <row r="23" spans="1:31" ht="17.399999999999999" x14ac:dyDescent="0.35">
      <c r="A23" s="4"/>
      <c r="B23" s="4"/>
      <c r="C23" s="213"/>
      <c r="D23" s="101"/>
      <c r="E23" s="102"/>
      <c r="F23" s="101"/>
      <c r="G23" s="102"/>
      <c r="H23" s="101"/>
      <c r="I23" s="102"/>
      <c r="J23" s="102"/>
      <c r="K23" s="148">
        <f t="shared" si="0"/>
        <v>0</v>
      </c>
      <c r="L23" s="6"/>
      <c r="M23" s="4"/>
      <c r="N23" s="11"/>
      <c r="O23" s="11"/>
      <c r="P23" s="4"/>
      <c r="Q23" s="11"/>
      <c r="R23" s="11"/>
      <c r="S23" s="11"/>
      <c r="T23" s="11"/>
      <c r="U23" s="11"/>
      <c r="V23" s="11"/>
      <c r="W23" s="11"/>
      <c r="X23" s="12"/>
      <c r="Y23" s="11"/>
      <c r="Z23" s="11"/>
      <c r="AA23" s="11"/>
      <c r="AB23" s="11"/>
      <c r="AC23" s="11"/>
      <c r="AD23" s="11"/>
      <c r="AE23" s="4"/>
    </row>
    <row r="24" spans="1:31" ht="17.399999999999999" x14ac:dyDescent="0.35">
      <c r="A24" s="4" t="s">
        <v>120</v>
      </c>
      <c r="B24" s="4"/>
      <c r="C24" s="107" t="s">
        <v>5</v>
      </c>
      <c r="D24" s="101"/>
      <c r="E24" s="102"/>
      <c r="F24" s="101"/>
      <c r="G24" s="102"/>
      <c r="H24" s="101"/>
      <c r="I24" s="102"/>
      <c r="J24" s="102"/>
      <c r="K24" s="148">
        <f t="shared" si="0"/>
        <v>0</v>
      </c>
      <c r="L24" s="6"/>
      <c r="N24" s="11"/>
      <c r="O24" s="11"/>
      <c r="P24" s="4"/>
      <c r="Q24" s="11"/>
      <c r="R24" s="11"/>
      <c r="S24" s="11"/>
      <c r="T24" s="11"/>
      <c r="U24" s="11"/>
      <c r="V24" s="11"/>
      <c r="W24" s="11"/>
      <c r="X24" s="12"/>
      <c r="Y24" s="11"/>
      <c r="Z24" s="11"/>
      <c r="AA24" s="11"/>
      <c r="AB24" s="11"/>
      <c r="AC24" s="11"/>
      <c r="AD24" s="11"/>
      <c r="AE24" s="4"/>
    </row>
    <row r="25" spans="1:31" ht="17.399999999999999" x14ac:dyDescent="0.35">
      <c r="A25" s="4"/>
      <c r="B25" s="4"/>
      <c r="C25" s="214"/>
      <c r="D25" s="183"/>
      <c r="E25" s="184"/>
      <c r="F25" s="183"/>
      <c r="G25" s="102"/>
      <c r="H25" s="101"/>
      <c r="I25" s="102"/>
      <c r="J25" s="102"/>
      <c r="K25" s="148">
        <f t="shared" si="0"/>
        <v>0</v>
      </c>
      <c r="L25" s="6"/>
      <c r="M25" s="4"/>
      <c r="N25" s="11"/>
      <c r="O25" s="11"/>
      <c r="P25" s="31"/>
      <c r="Q25" s="11"/>
      <c r="R25" s="11"/>
      <c r="S25" s="11"/>
      <c r="T25" s="11"/>
      <c r="U25" s="11"/>
      <c r="V25" s="11"/>
      <c r="W25" s="11"/>
      <c r="X25" s="12"/>
      <c r="Y25" s="11"/>
      <c r="Z25" s="12"/>
      <c r="AA25" s="12"/>
      <c r="AB25" s="12"/>
      <c r="AC25" s="11"/>
      <c r="AD25" s="11"/>
    </row>
    <row r="26" spans="1:31" ht="17.399999999999999" x14ac:dyDescent="0.35">
      <c r="A26" s="4"/>
      <c r="B26" s="4"/>
      <c r="C26" s="171"/>
      <c r="D26" s="183"/>
      <c r="E26" s="184"/>
      <c r="F26" s="183"/>
      <c r="G26" s="102"/>
      <c r="H26" s="101"/>
      <c r="I26" s="102"/>
      <c r="J26" s="102"/>
      <c r="K26" s="148">
        <f t="shared" si="0"/>
        <v>0</v>
      </c>
      <c r="L26" s="6"/>
      <c r="M26" s="4"/>
      <c r="N26" s="12"/>
      <c r="O26" s="11"/>
      <c r="P26" s="31"/>
      <c r="Q26" s="12"/>
      <c r="R26" s="12"/>
      <c r="S26" s="12"/>
      <c r="T26" s="12"/>
      <c r="U26" s="11"/>
      <c r="V26" s="11"/>
      <c r="W26" s="12"/>
      <c r="X26" s="11"/>
      <c r="Y26" s="11"/>
      <c r="Z26" s="11"/>
      <c r="AA26" s="11"/>
      <c r="AB26" s="11"/>
      <c r="AC26" s="11"/>
      <c r="AD26" s="11"/>
      <c r="AE26" s="4"/>
    </row>
    <row r="27" spans="1:31" ht="17.399999999999999" x14ac:dyDescent="0.35">
      <c r="A27" s="4"/>
      <c r="B27" s="4"/>
      <c r="C27" s="171"/>
      <c r="D27" s="183"/>
      <c r="E27" s="184"/>
      <c r="F27" s="183"/>
      <c r="G27" s="102"/>
      <c r="H27" s="101"/>
      <c r="I27" s="102"/>
      <c r="J27" s="102"/>
      <c r="K27" s="148">
        <f t="shared" si="0"/>
        <v>0</v>
      </c>
      <c r="L27" s="6"/>
      <c r="M27" s="4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2"/>
      <c r="Y27" s="11"/>
      <c r="Z27" s="11"/>
      <c r="AA27" s="11"/>
      <c r="AB27" s="11"/>
      <c r="AC27" s="11"/>
      <c r="AD27" s="11"/>
      <c r="AE27" s="4"/>
    </row>
    <row r="28" spans="1:31" ht="17.399999999999999" x14ac:dyDescent="0.35">
      <c r="A28" s="4"/>
      <c r="B28" s="4"/>
      <c r="C28" s="189"/>
      <c r="D28" s="187"/>
      <c r="E28" s="188"/>
      <c r="F28" s="187"/>
      <c r="G28" s="102"/>
      <c r="H28" s="101"/>
      <c r="I28" s="102"/>
      <c r="J28" s="102"/>
      <c r="K28" s="148">
        <f t="shared" si="0"/>
        <v>0</v>
      </c>
      <c r="L28" s="6"/>
      <c r="M28" s="4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2"/>
      <c r="Y28" s="11"/>
      <c r="Z28" s="11"/>
      <c r="AA28" s="11"/>
      <c r="AB28" s="11"/>
      <c r="AC28" s="11"/>
      <c r="AD28" s="11"/>
      <c r="AE28" s="4"/>
    </row>
    <row r="29" spans="1:31" ht="17.399999999999999" x14ac:dyDescent="0.35">
      <c r="A29" s="4"/>
      <c r="B29" s="4"/>
      <c r="C29" s="189"/>
      <c r="D29" s="187"/>
      <c r="E29" s="188"/>
      <c r="F29" s="187"/>
      <c r="G29" s="102"/>
      <c r="H29" s="101"/>
      <c r="I29" s="102"/>
      <c r="J29" s="102"/>
      <c r="K29" s="148">
        <f t="shared" si="0"/>
        <v>0</v>
      </c>
      <c r="L29" s="6"/>
      <c r="M29" s="4"/>
      <c r="N29" s="11"/>
      <c r="O29" s="11"/>
      <c r="P29" s="11"/>
      <c r="Q29" s="12"/>
      <c r="R29" s="12"/>
      <c r="S29" s="12"/>
      <c r="T29" s="12"/>
      <c r="U29" s="12"/>
      <c r="V29" s="12"/>
      <c r="W29" s="12"/>
      <c r="X29" s="12"/>
      <c r="Y29" s="11"/>
      <c r="Z29" s="11"/>
      <c r="AA29" s="11"/>
      <c r="AB29" s="11"/>
      <c r="AC29" s="11"/>
      <c r="AD29" s="11"/>
      <c r="AE29" s="4"/>
    </row>
    <row r="30" spans="1:31" ht="17.399999999999999" x14ac:dyDescent="0.35">
      <c r="A30" s="4"/>
      <c r="B30" s="4"/>
      <c r="C30" s="132"/>
      <c r="D30" s="101"/>
      <c r="E30" s="102"/>
      <c r="F30" s="101"/>
      <c r="G30" s="102"/>
      <c r="H30" s="101"/>
      <c r="I30" s="102"/>
      <c r="J30" s="102"/>
      <c r="K30" s="148">
        <f t="shared" si="0"/>
        <v>0</v>
      </c>
      <c r="L30" s="6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2"/>
      <c r="Y30" s="11"/>
      <c r="Z30" s="11"/>
      <c r="AA30" s="11"/>
      <c r="AB30" s="11"/>
      <c r="AC30" s="11"/>
      <c r="AD30" s="11"/>
      <c r="AE30" s="4"/>
    </row>
    <row r="31" spans="1:31" ht="17.399999999999999" x14ac:dyDescent="0.35">
      <c r="A31" s="4"/>
      <c r="B31" s="4"/>
      <c r="C31" s="175"/>
      <c r="D31" s="152"/>
      <c r="E31" s="104"/>
      <c r="F31" s="103"/>
      <c r="G31" s="104"/>
      <c r="H31" s="103"/>
      <c r="I31" s="104"/>
      <c r="J31" s="104"/>
      <c r="K31" s="148">
        <f t="shared" si="0"/>
        <v>0</v>
      </c>
      <c r="L31" s="6"/>
      <c r="M31" s="4"/>
      <c r="N31" s="11"/>
      <c r="O31" s="11"/>
      <c r="P31" s="12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2"/>
      <c r="AD31" s="11"/>
      <c r="AE31" s="4"/>
    </row>
    <row r="32" spans="1:31" ht="18" thickBot="1" x14ac:dyDescent="0.4">
      <c r="A32" s="4" t="s">
        <v>130</v>
      </c>
      <c r="B32" s="4"/>
      <c r="C32" s="16" t="s">
        <v>147</v>
      </c>
      <c r="D32" s="67">
        <f>SUM(D20:D23)</f>
        <v>0</v>
      </c>
      <c r="E32" s="60">
        <f>SUM(E20:E23)</f>
        <v>0</v>
      </c>
      <c r="F32" s="67">
        <f t="shared" ref="F32:J32" si="2">SUM(F20:F23)</f>
        <v>0</v>
      </c>
      <c r="G32" s="60">
        <f t="shared" si="2"/>
        <v>0</v>
      </c>
      <c r="H32" s="67">
        <f t="shared" si="2"/>
        <v>0</v>
      </c>
      <c r="I32" s="60">
        <f t="shared" si="2"/>
        <v>0</v>
      </c>
      <c r="J32" s="67">
        <f t="shared" si="2"/>
        <v>0</v>
      </c>
      <c r="K32" s="153">
        <f>D32+E32+F32+G32+H32+I32+J32</f>
        <v>0</v>
      </c>
      <c r="L32" s="6"/>
      <c r="M32" s="4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2"/>
      <c r="Y32" s="11"/>
      <c r="Z32" s="11"/>
      <c r="AA32" s="11"/>
      <c r="AB32" s="11"/>
      <c r="AC32" s="11"/>
      <c r="AD32" s="11"/>
      <c r="AE32" s="4"/>
    </row>
    <row r="33" spans="1:31" ht="18.600000000000001" thickTop="1" thickBot="1" x14ac:dyDescent="0.4">
      <c r="A33" s="4" t="s">
        <v>131</v>
      </c>
      <c r="B33" s="4"/>
      <c r="C33" s="33" t="s">
        <v>121</v>
      </c>
      <c r="D33" s="70">
        <f>SUM(D24:D31)</f>
        <v>0</v>
      </c>
      <c r="E33" s="71">
        <f t="shared" ref="E33:K33" si="3">SUM(E24:E31)</f>
        <v>0</v>
      </c>
      <c r="F33" s="70">
        <f t="shared" si="3"/>
        <v>0</v>
      </c>
      <c r="G33" s="71">
        <f t="shared" si="3"/>
        <v>0</v>
      </c>
      <c r="H33" s="70">
        <f t="shared" si="3"/>
        <v>0</v>
      </c>
      <c r="I33" s="70">
        <f t="shared" si="3"/>
        <v>0</v>
      </c>
      <c r="J33" s="70">
        <f t="shared" si="3"/>
        <v>0</v>
      </c>
      <c r="K33" s="135">
        <f t="shared" si="3"/>
        <v>0</v>
      </c>
      <c r="L33" s="6"/>
      <c r="M33" s="4"/>
      <c r="N33" s="12"/>
      <c r="O33" s="11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1"/>
    </row>
    <row r="34" spans="1:31" ht="18.600000000000001" thickTop="1" thickBot="1" x14ac:dyDescent="0.4">
      <c r="A34" s="4" t="s">
        <v>132</v>
      </c>
      <c r="B34" s="4"/>
      <c r="C34" s="33" t="s">
        <v>148</v>
      </c>
      <c r="D34" s="135">
        <f t="shared" ref="D34:K34" si="4">SUM(D32:D33)</f>
        <v>0</v>
      </c>
      <c r="E34" s="136">
        <f t="shared" si="4"/>
        <v>0</v>
      </c>
      <c r="F34" s="135">
        <f t="shared" si="4"/>
        <v>0</v>
      </c>
      <c r="G34" s="135">
        <f t="shared" si="4"/>
        <v>0</v>
      </c>
      <c r="H34" s="135">
        <f t="shared" si="4"/>
        <v>0</v>
      </c>
      <c r="I34" s="135">
        <f t="shared" si="4"/>
        <v>0</v>
      </c>
      <c r="J34" s="135">
        <f t="shared" si="4"/>
        <v>0</v>
      </c>
      <c r="K34" s="135">
        <f t="shared" si="4"/>
        <v>0</v>
      </c>
      <c r="L34" s="6"/>
      <c r="M34" s="4"/>
      <c r="N34" s="12"/>
      <c r="O34" s="11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1"/>
      <c r="AE34" s="4"/>
    </row>
    <row r="35" spans="1:31" ht="16.2" thickTop="1" x14ac:dyDescent="0.35">
      <c r="A35" s="4"/>
      <c r="B35" s="4"/>
      <c r="C35" s="127"/>
      <c r="D35" s="113"/>
      <c r="E35" s="4"/>
      <c r="F35" s="4"/>
      <c r="G35" s="4"/>
      <c r="H35" s="4"/>
      <c r="I35" s="4"/>
      <c r="J35" s="4"/>
      <c r="K35" s="4"/>
      <c r="L35" s="6"/>
      <c r="M35" s="4"/>
      <c r="N35" s="12"/>
      <c r="O35" s="11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1"/>
      <c r="AE35" s="4"/>
    </row>
    <row r="36" spans="1:31" x14ac:dyDescent="0.35">
      <c r="A36" s="4"/>
      <c r="B36" s="4"/>
      <c r="C36" s="128"/>
      <c r="D36" s="113"/>
      <c r="E36" s="4"/>
      <c r="F36" s="4"/>
      <c r="G36" s="4"/>
      <c r="H36" s="4"/>
      <c r="I36" s="4"/>
      <c r="J36" s="4"/>
      <c r="K36" s="4"/>
      <c r="L36" s="34"/>
      <c r="M36" s="3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4"/>
    </row>
    <row r="37" spans="1:31" s="42" customFormat="1" ht="69.900000000000006" customHeight="1" x14ac:dyDescent="0.25">
      <c r="A37" s="329" t="s">
        <v>166</v>
      </c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41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s="42" customFormat="1" ht="24.9" customHeight="1" x14ac:dyDescent="0.35">
      <c r="A38" s="4" t="str">
        <f>A4</f>
        <v>FY20</v>
      </c>
      <c r="B38" s="40"/>
      <c r="C38" s="43" t="s">
        <v>0</v>
      </c>
      <c r="D38" s="40"/>
      <c r="E38" s="40"/>
      <c r="F38" s="40"/>
      <c r="G38" s="40"/>
      <c r="H38" s="109" t="s">
        <v>53</v>
      </c>
      <c r="I38" s="111"/>
      <c r="J38" s="40"/>
      <c r="K38" s="109" t="s">
        <v>54</v>
      </c>
      <c r="L38" s="41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s="42" customFormat="1" ht="24.9" customHeight="1" x14ac:dyDescent="0.35">
      <c r="A39" s="40"/>
      <c r="B39" s="40"/>
      <c r="C39" s="43" t="str">
        <f>C4</f>
        <v xml:space="preserve">                     TITLE III GRANT BUDGET</v>
      </c>
      <c r="D39" s="40"/>
      <c r="E39" s="40"/>
      <c r="F39" s="40"/>
      <c r="G39" s="40"/>
      <c r="H39" s="97" t="str">
        <f>G3</f>
        <v>Type name here</v>
      </c>
      <c r="I39" s="4"/>
      <c r="J39" s="4"/>
      <c r="K39" s="97" t="str">
        <f>J3</f>
        <v>Type county here</v>
      </c>
      <c r="L39" s="41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s="42" customFormat="1" ht="24.9" customHeight="1" x14ac:dyDescent="0.25">
      <c r="A40" s="44"/>
      <c r="B40" s="45"/>
      <c r="C40" s="46"/>
      <c r="D40" s="129" t="str">
        <f t="shared" ref="D40:J42" si="5">D5</f>
        <v>III **</v>
      </c>
      <c r="E40" s="130" t="str">
        <f t="shared" si="5"/>
        <v>III **</v>
      </c>
      <c r="F40" s="129" t="str">
        <f t="shared" si="5"/>
        <v>III **</v>
      </c>
      <c r="G40" s="129" t="str">
        <f t="shared" si="5"/>
        <v>III **</v>
      </c>
      <c r="H40" s="129" t="str">
        <f t="shared" si="5"/>
        <v>III **</v>
      </c>
      <c r="I40" s="129" t="str">
        <f t="shared" si="5"/>
        <v>III **</v>
      </c>
      <c r="J40" s="129" t="str">
        <f t="shared" si="5"/>
        <v>III **</v>
      </c>
      <c r="K40" s="46"/>
      <c r="L40" s="41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s="42" customFormat="1" ht="24.9" customHeight="1" x14ac:dyDescent="0.35">
      <c r="A41" s="49"/>
      <c r="B41" s="50"/>
      <c r="C41" s="51" t="s">
        <v>1</v>
      </c>
      <c r="D41" s="52" t="str">
        <f t="shared" si="5"/>
        <v>SERVICE</v>
      </c>
      <c r="E41" s="53" t="str">
        <f t="shared" si="5"/>
        <v>SERVICE</v>
      </c>
      <c r="F41" s="52" t="str">
        <f t="shared" si="5"/>
        <v>SERVICE</v>
      </c>
      <c r="G41" s="52" t="str">
        <f t="shared" si="5"/>
        <v>SERVICE</v>
      </c>
      <c r="H41" s="52" t="str">
        <f t="shared" si="5"/>
        <v>SERVICE</v>
      </c>
      <c r="I41" s="52" t="str">
        <f t="shared" si="5"/>
        <v>SERVICE</v>
      </c>
      <c r="J41" s="52" t="str">
        <f t="shared" si="5"/>
        <v>SERVICE</v>
      </c>
      <c r="K41" s="54"/>
      <c r="L41" s="41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s="42" customFormat="1" ht="24.9" customHeight="1" x14ac:dyDescent="0.35">
      <c r="A42" s="55"/>
      <c r="B42" s="56"/>
      <c r="C42" s="121" t="s">
        <v>77</v>
      </c>
      <c r="D42" s="57" t="str">
        <f t="shared" si="5"/>
        <v>TITLE</v>
      </c>
      <c r="E42" s="58" t="str">
        <f t="shared" si="5"/>
        <v>TITLE</v>
      </c>
      <c r="F42" s="57" t="str">
        <f t="shared" si="5"/>
        <v>TITLE</v>
      </c>
      <c r="G42" s="57" t="str">
        <f t="shared" si="5"/>
        <v>TITLE</v>
      </c>
      <c r="H42" s="57" t="str">
        <f t="shared" si="5"/>
        <v>TITLE</v>
      </c>
      <c r="I42" s="57" t="str">
        <f t="shared" si="5"/>
        <v>TITLE</v>
      </c>
      <c r="J42" s="57" t="str">
        <f t="shared" si="5"/>
        <v>TITLE</v>
      </c>
      <c r="K42" s="105" t="str">
        <f>K7</f>
        <v>TOTAL</v>
      </c>
      <c r="L42" s="41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s="42" customFormat="1" ht="24.9" customHeight="1" x14ac:dyDescent="0.35">
      <c r="A43" s="49" t="s">
        <v>6</v>
      </c>
      <c r="B43" s="50"/>
      <c r="C43" s="181" t="s">
        <v>80</v>
      </c>
      <c r="D43" s="183"/>
      <c r="E43" s="184"/>
      <c r="F43" s="183"/>
      <c r="G43" s="184"/>
      <c r="H43" s="101"/>
      <c r="I43" s="102"/>
      <c r="J43" s="101"/>
      <c r="K43" s="133">
        <f>D43+E43+F43+G43+H43+I43+J43</f>
        <v>0</v>
      </c>
      <c r="L43" s="41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s="42" customFormat="1" ht="24.9" customHeight="1" x14ac:dyDescent="0.35">
      <c r="A44" s="49"/>
      <c r="B44" s="50"/>
      <c r="C44" s="178"/>
      <c r="D44" s="183"/>
      <c r="E44" s="184"/>
      <c r="F44" s="183"/>
      <c r="G44" s="184"/>
      <c r="H44" s="101"/>
      <c r="I44" s="102"/>
      <c r="J44" s="101"/>
      <c r="K44" s="133">
        <f t="shared" ref="K44:K62" si="6">D44+E44+F44+G44+H44+I44+J44</f>
        <v>0</v>
      </c>
      <c r="L44" s="41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s="42" customFormat="1" ht="24.9" customHeight="1" x14ac:dyDescent="0.35">
      <c r="A45" s="49"/>
      <c r="B45" s="50"/>
      <c r="C45" s="178"/>
      <c r="D45" s="229"/>
      <c r="E45" s="184"/>
      <c r="F45" s="183"/>
      <c r="G45" s="184"/>
      <c r="H45" s="101"/>
      <c r="I45" s="102"/>
      <c r="J45" s="101"/>
      <c r="K45" s="133">
        <f>D46+E45+F45+G45+H45+I45+J45</f>
        <v>0</v>
      </c>
      <c r="L45" s="41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s="42" customFormat="1" ht="24.9" customHeight="1" x14ac:dyDescent="0.35">
      <c r="A46" s="49" t="s">
        <v>7</v>
      </c>
      <c r="B46" s="50"/>
      <c r="C46" s="106" t="s">
        <v>81</v>
      </c>
      <c r="D46" s="183"/>
      <c r="E46" s="184"/>
      <c r="F46" s="183"/>
      <c r="G46" s="184"/>
      <c r="H46" s="101"/>
      <c r="I46" s="102"/>
      <c r="J46" s="101"/>
      <c r="K46" s="133">
        <f>D46+E46+F46+G46+H46+I46+J46</f>
        <v>0</v>
      </c>
      <c r="L46" s="41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s="42" customFormat="1" ht="24.9" customHeight="1" x14ac:dyDescent="0.35">
      <c r="A47" s="49"/>
      <c r="B47" s="50"/>
      <c r="C47" s="178"/>
      <c r="D47" s="183"/>
      <c r="E47" s="184"/>
      <c r="F47" s="183"/>
      <c r="G47" s="184"/>
      <c r="H47" s="101"/>
      <c r="I47" s="102"/>
      <c r="J47" s="101"/>
      <c r="K47" s="133">
        <f t="shared" si="6"/>
        <v>0</v>
      </c>
      <c r="L47" s="41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s="42" customFormat="1" ht="24.9" customHeight="1" x14ac:dyDescent="0.35">
      <c r="A48" s="49"/>
      <c r="B48" s="50"/>
      <c r="C48" s="178"/>
      <c r="D48" s="101"/>
      <c r="E48" s="102"/>
      <c r="F48" s="101"/>
      <c r="G48" s="102"/>
      <c r="H48" s="101"/>
      <c r="I48" s="102"/>
      <c r="J48" s="101"/>
      <c r="K48" s="133">
        <f t="shared" si="6"/>
        <v>0</v>
      </c>
      <c r="L48" s="41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s="42" customFormat="1" ht="24.9" customHeight="1" x14ac:dyDescent="0.25">
      <c r="A49" s="49"/>
      <c r="B49" s="50"/>
      <c r="C49" s="144"/>
      <c r="D49" s="101"/>
      <c r="E49" s="102"/>
      <c r="F49" s="101"/>
      <c r="G49" s="102"/>
      <c r="H49" s="101"/>
      <c r="I49" s="102"/>
      <c r="J49" s="101"/>
      <c r="K49" s="133">
        <f t="shared" si="6"/>
        <v>0</v>
      </c>
      <c r="L49" s="41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s="42" customFormat="1" ht="24.9" customHeight="1" x14ac:dyDescent="0.25">
      <c r="A50" s="49"/>
      <c r="B50" s="50"/>
      <c r="C50" s="100"/>
      <c r="D50" s="101"/>
      <c r="E50" s="102"/>
      <c r="F50" s="101"/>
      <c r="G50" s="102"/>
      <c r="H50" s="101"/>
      <c r="I50" s="102"/>
      <c r="J50" s="101"/>
      <c r="K50" s="133">
        <f t="shared" si="6"/>
        <v>0</v>
      </c>
      <c r="L50" s="41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s="42" customFormat="1" ht="24.9" customHeight="1" x14ac:dyDescent="0.25">
      <c r="A51" s="49"/>
      <c r="B51" s="50"/>
      <c r="C51" s="100"/>
      <c r="D51" s="101"/>
      <c r="E51" s="102"/>
      <c r="F51" s="101"/>
      <c r="G51" s="102"/>
      <c r="H51" s="101"/>
      <c r="I51" s="102"/>
      <c r="J51" s="101"/>
      <c r="K51" s="133">
        <f t="shared" si="6"/>
        <v>0</v>
      </c>
      <c r="L51" s="41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s="42" customFormat="1" ht="24.9" customHeight="1" x14ac:dyDescent="0.25">
      <c r="A52" s="49"/>
      <c r="B52" s="50"/>
      <c r="C52" s="100"/>
      <c r="D52" s="101"/>
      <c r="E52" s="102"/>
      <c r="F52" s="101"/>
      <c r="G52" s="102"/>
      <c r="H52" s="101"/>
      <c r="I52" s="102"/>
      <c r="J52" s="101"/>
      <c r="K52" s="133">
        <f t="shared" si="6"/>
        <v>0</v>
      </c>
      <c r="L52" s="41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s="42" customFormat="1" ht="24.9" customHeight="1" x14ac:dyDescent="0.25">
      <c r="A53" s="49"/>
      <c r="B53" s="50"/>
      <c r="C53" s="100"/>
      <c r="D53" s="101"/>
      <c r="E53" s="102"/>
      <c r="F53" s="101"/>
      <c r="G53" s="102"/>
      <c r="H53" s="101"/>
      <c r="I53" s="102"/>
      <c r="J53" s="101"/>
      <c r="K53" s="133">
        <f t="shared" si="6"/>
        <v>0</v>
      </c>
      <c r="L53" s="41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s="42" customFormat="1" ht="24.9" customHeight="1" x14ac:dyDescent="0.25">
      <c r="A54" s="49"/>
      <c r="B54" s="50"/>
      <c r="C54" s="100"/>
      <c r="D54" s="101"/>
      <c r="E54" s="102"/>
      <c r="F54" s="101"/>
      <c r="G54" s="102"/>
      <c r="H54" s="101"/>
      <c r="I54" s="102"/>
      <c r="J54" s="101"/>
      <c r="K54" s="133">
        <f t="shared" si="6"/>
        <v>0</v>
      </c>
      <c r="L54" s="41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s="42" customFormat="1" ht="24.9" customHeight="1" x14ac:dyDescent="0.25">
      <c r="A55" s="49"/>
      <c r="B55" s="50"/>
      <c r="C55" s="100"/>
      <c r="D55" s="101"/>
      <c r="E55" s="102"/>
      <c r="F55" s="101"/>
      <c r="G55" s="102"/>
      <c r="H55" s="101"/>
      <c r="I55" s="102"/>
      <c r="J55" s="101"/>
      <c r="K55" s="133">
        <f t="shared" si="6"/>
        <v>0</v>
      </c>
      <c r="L55" s="41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s="42" customFormat="1" ht="24.9" customHeight="1" x14ac:dyDescent="0.25">
      <c r="A56" s="49"/>
      <c r="B56" s="50"/>
      <c r="C56" s="100"/>
      <c r="D56" s="101"/>
      <c r="E56" s="102"/>
      <c r="F56" s="101"/>
      <c r="G56" s="102"/>
      <c r="H56" s="101"/>
      <c r="I56" s="102"/>
      <c r="J56" s="101"/>
      <c r="K56" s="133">
        <f t="shared" si="6"/>
        <v>0</v>
      </c>
      <c r="L56" s="41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s="42" customFormat="1" ht="24.9" customHeight="1" x14ac:dyDescent="0.35">
      <c r="A57" s="62" t="s">
        <v>11</v>
      </c>
      <c r="B57" s="18"/>
      <c r="C57" s="107" t="s">
        <v>8</v>
      </c>
      <c r="D57" s="101"/>
      <c r="E57" s="102"/>
      <c r="F57" s="101"/>
      <c r="G57" s="102"/>
      <c r="H57" s="101"/>
      <c r="I57" s="102"/>
      <c r="J57" s="101"/>
      <c r="K57" s="133">
        <f t="shared" si="6"/>
        <v>0</v>
      </c>
      <c r="L57" s="41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s="42" customFormat="1" ht="24.9" customHeight="1" x14ac:dyDescent="0.35">
      <c r="A58" s="62"/>
      <c r="B58" s="18"/>
      <c r="C58" s="107" t="s">
        <v>9</v>
      </c>
      <c r="D58" s="101"/>
      <c r="E58" s="102"/>
      <c r="F58" s="101"/>
      <c r="G58" s="102"/>
      <c r="H58" s="101"/>
      <c r="I58" s="102"/>
      <c r="J58" s="101"/>
      <c r="K58" s="133">
        <f t="shared" si="6"/>
        <v>0</v>
      </c>
      <c r="L58" s="41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s="42" customFormat="1" ht="24.9" customHeight="1" x14ac:dyDescent="0.35">
      <c r="A59" s="62"/>
      <c r="B59" s="18"/>
      <c r="C59" s="107" t="s">
        <v>10</v>
      </c>
      <c r="D59" s="101"/>
      <c r="E59" s="102"/>
      <c r="F59" s="101"/>
      <c r="G59" s="102"/>
      <c r="H59" s="101"/>
      <c r="I59" s="102"/>
      <c r="J59" s="101"/>
      <c r="K59" s="133">
        <f t="shared" si="6"/>
        <v>0</v>
      </c>
      <c r="L59" s="41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s="42" customFormat="1" ht="24.9" customHeight="1" x14ac:dyDescent="0.35">
      <c r="A60" s="62"/>
      <c r="B60" s="18"/>
      <c r="C60" s="178"/>
      <c r="D60" s="101"/>
      <c r="E60" s="102"/>
      <c r="F60" s="101"/>
      <c r="G60" s="102"/>
      <c r="H60" s="101"/>
      <c r="I60" s="102"/>
      <c r="J60" s="101"/>
      <c r="K60" s="133">
        <f t="shared" si="6"/>
        <v>0</v>
      </c>
      <c r="L60" s="41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s="42" customFormat="1" ht="24.9" customHeight="1" x14ac:dyDescent="0.35">
      <c r="A61" s="62"/>
      <c r="B61" s="18"/>
      <c r="C61" s="178"/>
      <c r="D61" s="101"/>
      <c r="E61" s="102"/>
      <c r="F61" s="101"/>
      <c r="G61" s="102"/>
      <c r="H61" s="101"/>
      <c r="I61" s="102"/>
      <c r="J61" s="101"/>
      <c r="K61" s="133">
        <f t="shared" si="6"/>
        <v>0</v>
      </c>
      <c r="L61" s="41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s="42" customFormat="1" ht="24.9" customHeight="1" x14ac:dyDescent="0.35">
      <c r="A62" s="63"/>
      <c r="B62" s="64"/>
      <c r="C62" s="179"/>
      <c r="D62" s="103"/>
      <c r="E62" s="104"/>
      <c r="F62" s="103"/>
      <c r="G62" s="104"/>
      <c r="H62" s="103"/>
      <c r="I62" s="104"/>
      <c r="J62" s="103"/>
      <c r="K62" s="133">
        <f t="shared" si="6"/>
        <v>0</v>
      </c>
      <c r="L62" s="41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s="42" customFormat="1" ht="24.9" customHeight="1" thickBot="1" x14ac:dyDescent="0.4">
      <c r="A63" s="65" t="s">
        <v>12</v>
      </c>
      <c r="B63" s="66"/>
      <c r="C63" s="117" t="s">
        <v>154</v>
      </c>
      <c r="D63" s="67">
        <f t="shared" ref="D63:K63" si="7">SUM(D43:D56)</f>
        <v>0</v>
      </c>
      <c r="E63" s="60">
        <f t="shared" si="7"/>
        <v>0</v>
      </c>
      <c r="F63" s="67">
        <f t="shared" si="7"/>
        <v>0</v>
      </c>
      <c r="G63" s="60">
        <f t="shared" si="7"/>
        <v>0</v>
      </c>
      <c r="H63" s="67">
        <f t="shared" si="7"/>
        <v>0</v>
      </c>
      <c r="I63" s="67">
        <f t="shared" si="7"/>
        <v>0</v>
      </c>
      <c r="J63" s="67">
        <f t="shared" si="7"/>
        <v>0</v>
      </c>
      <c r="K63" s="134">
        <f t="shared" si="7"/>
        <v>0</v>
      </c>
      <c r="L63" s="41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s="42" customFormat="1" ht="24.9" customHeight="1" thickTop="1" thickBot="1" x14ac:dyDescent="0.4">
      <c r="A64" s="68" t="s">
        <v>13</v>
      </c>
      <c r="B64" s="69"/>
      <c r="C64" s="180" t="s">
        <v>122</v>
      </c>
      <c r="D64" s="70">
        <f t="shared" ref="D64:K64" si="8">SUM(D57:D62)</f>
        <v>0</v>
      </c>
      <c r="E64" s="71">
        <f t="shared" si="8"/>
        <v>0</v>
      </c>
      <c r="F64" s="70">
        <f t="shared" si="8"/>
        <v>0</v>
      </c>
      <c r="G64" s="71">
        <f t="shared" si="8"/>
        <v>0</v>
      </c>
      <c r="H64" s="70">
        <f t="shared" si="8"/>
        <v>0</v>
      </c>
      <c r="I64" s="70">
        <f t="shared" si="8"/>
        <v>0</v>
      </c>
      <c r="J64" s="70">
        <f t="shared" si="8"/>
        <v>0</v>
      </c>
      <c r="K64" s="135">
        <f t="shared" si="8"/>
        <v>0</v>
      </c>
      <c r="L64" s="41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s="42" customFormat="1" ht="24.9" customHeight="1" thickTop="1" thickBot="1" x14ac:dyDescent="0.4">
      <c r="A65" s="72" t="s">
        <v>127</v>
      </c>
      <c r="B65" s="73"/>
      <c r="C65" s="180" t="s">
        <v>155</v>
      </c>
      <c r="D65" s="135">
        <f t="shared" ref="D65:K65" si="9">SUM(D63:D64)</f>
        <v>0</v>
      </c>
      <c r="E65" s="136">
        <f t="shared" si="9"/>
        <v>0</v>
      </c>
      <c r="F65" s="135">
        <f t="shared" si="9"/>
        <v>0</v>
      </c>
      <c r="G65" s="136">
        <f t="shared" si="9"/>
        <v>0</v>
      </c>
      <c r="H65" s="135">
        <f t="shared" si="9"/>
        <v>0</v>
      </c>
      <c r="I65" s="135">
        <f t="shared" si="9"/>
        <v>0</v>
      </c>
      <c r="J65" s="135">
        <f t="shared" si="9"/>
        <v>0</v>
      </c>
      <c r="K65" s="135">
        <f t="shared" si="9"/>
        <v>0</v>
      </c>
      <c r="L65" s="41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s="42" customFormat="1" ht="24.9" customHeight="1" thickTop="1" x14ac:dyDescent="0.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41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s="42" customFormat="1" ht="24.9" customHeight="1" x14ac:dyDescent="0.2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41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s="42" customFormat="1" ht="69.900000000000006" customHeight="1" x14ac:dyDescent="0.25">
      <c r="A68" s="329" t="s">
        <v>167</v>
      </c>
      <c r="B68" s="330"/>
      <c r="C68" s="330"/>
      <c r="D68" s="330"/>
      <c r="E68" s="330"/>
      <c r="F68" s="330"/>
      <c r="G68" s="330"/>
      <c r="H68" s="330"/>
      <c r="I68" s="330"/>
      <c r="J68" s="330"/>
      <c r="K68" s="330"/>
      <c r="L68" s="41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s="42" customFormat="1" ht="24.9" customHeight="1" x14ac:dyDescent="0.35">
      <c r="A69" s="40" t="str">
        <f>A4</f>
        <v>FY20</v>
      </c>
      <c r="B69" s="40"/>
      <c r="C69" s="74" t="s">
        <v>0</v>
      </c>
      <c r="D69" s="74"/>
      <c r="E69" s="74"/>
      <c r="F69" s="40"/>
      <c r="G69" s="40"/>
      <c r="H69" s="109" t="s">
        <v>53</v>
      </c>
      <c r="I69" s="111"/>
      <c r="J69" s="40"/>
      <c r="K69" s="109" t="s">
        <v>54</v>
      </c>
      <c r="L69" s="41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s="42" customFormat="1" ht="24.9" customHeight="1" x14ac:dyDescent="0.35">
      <c r="A70" s="40"/>
      <c r="B70" s="40"/>
      <c r="C70" s="74" t="str">
        <f>C4</f>
        <v xml:space="preserve">                     TITLE III GRANT BUDGET</v>
      </c>
      <c r="D70" s="74"/>
      <c r="E70" s="74"/>
      <c r="F70" s="40"/>
      <c r="G70" s="40"/>
      <c r="H70" s="40" t="str">
        <f>G3</f>
        <v>Type name here</v>
      </c>
      <c r="I70" s="4"/>
      <c r="J70" s="4"/>
      <c r="K70" s="40" t="str">
        <f>J3</f>
        <v>Type county here</v>
      </c>
      <c r="L70" s="41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s="42" customFormat="1" ht="24.9" customHeight="1" x14ac:dyDescent="0.25">
      <c r="A71" s="44"/>
      <c r="B71" s="45"/>
      <c r="C71" s="59"/>
      <c r="D71" s="130" t="s">
        <v>161</v>
      </c>
      <c r="E71" s="130" t="s">
        <v>161</v>
      </c>
      <c r="F71" s="216" t="str">
        <f t="shared" ref="F71:J73" si="10">F5</f>
        <v>III **</v>
      </c>
      <c r="G71" s="216" t="str">
        <f t="shared" si="10"/>
        <v>III **</v>
      </c>
      <c r="H71" s="216" t="str">
        <f t="shared" si="10"/>
        <v>III **</v>
      </c>
      <c r="I71" s="216" t="str">
        <f t="shared" si="10"/>
        <v>III **</v>
      </c>
      <c r="J71" s="216" t="str">
        <f t="shared" si="10"/>
        <v>III **</v>
      </c>
      <c r="K71" s="46"/>
      <c r="L71" s="41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s="42" customFormat="1" ht="24.9" customHeight="1" x14ac:dyDescent="0.35">
      <c r="A72" s="49"/>
      <c r="B72" s="50"/>
      <c r="C72" s="51" t="s">
        <v>1</v>
      </c>
      <c r="D72" s="75" t="s">
        <v>162</v>
      </c>
      <c r="E72" s="76" t="s">
        <v>163</v>
      </c>
      <c r="F72" s="217" t="str">
        <f t="shared" si="10"/>
        <v>SERVICE</v>
      </c>
      <c r="G72" s="218" t="str">
        <f t="shared" si="10"/>
        <v>SERVICE</v>
      </c>
      <c r="H72" s="217" t="str">
        <f t="shared" si="10"/>
        <v>SERVICE</v>
      </c>
      <c r="I72" s="219" t="str">
        <f t="shared" si="10"/>
        <v>SERVICE</v>
      </c>
      <c r="J72" s="220" t="str">
        <f t="shared" si="10"/>
        <v>SERVICE</v>
      </c>
      <c r="K72" s="54"/>
      <c r="L72" s="41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s="42" customFormat="1" ht="24.9" customHeight="1" x14ac:dyDescent="0.35">
      <c r="A73" s="55"/>
      <c r="B73" s="56"/>
      <c r="C73" s="51" t="s">
        <v>59</v>
      </c>
      <c r="D73" s="77" t="s">
        <v>164</v>
      </c>
      <c r="E73" s="78" t="s">
        <v>164</v>
      </c>
      <c r="F73" s="221" t="str">
        <f t="shared" si="10"/>
        <v>TITLE</v>
      </c>
      <c r="G73" s="222" t="str">
        <f t="shared" si="10"/>
        <v>TITLE</v>
      </c>
      <c r="H73" s="223" t="str">
        <f t="shared" si="10"/>
        <v>TITLE</v>
      </c>
      <c r="I73" s="224" t="str">
        <f t="shared" si="10"/>
        <v>TITLE</v>
      </c>
      <c r="J73" s="225" t="str">
        <f t="shared" si="10"/>
        <v>TITLE</v>
      </c>
      <c r="K73" s="105" t="str">
        <f>K42</f>
        <v>TOTAL</v>
      </c>
      <c r="L73" s="41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s="42" customFormat="1" ht="24.9" customHeight="1" x14ac:dyDescent="0.35">
      <c r="A74" s="49" t="s">
        <v>14</v>
      </c>
      <c r="B74" s="50"/>
      <c r="C74" s="182" t="s">
        <v>71</v>
      </c>
      <c r="D74" s="235"/>
      <c r="E74" s="236"/>
      <c r="F74" s="235"/>
      <c r="G74" s="236"/>
      <c r="H74" s="235"/>
      <c r="I74" s="236"/>
      <c r="J74" s="235"/>
      <c r="K74" s="133">
        <f>D74+E74+F74+G74+H74+I74+J74</f>
        <v>0</v>
      </c>
      <c r="L74" s="41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s="42" customFormat="1" ht="24.9" customHeight="1" x14ac:dyDescent="0.35">
      <c r="A75" s="49"/>
      <c r="B75" s="50"/>
      <c r="C75" s="214"/>
      <c r="D75" s="235"/>
      <c r="E75" s="236"/>
      <c r="F75" s="235"/>
      <c r="G75" s="236"/>
      <c r="H75" s="235"/>
      <c r="I75" s="236"/>
      <c r="J75" s="235"/>
      <c r="K75" s="133">
        <f t="shared" ref="K75:K93" si="11">D75+E75+F75+G75+H75+I75+J75</f>
        <v>0</v>
      </c>
      <c r="L75" s="41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s="42" customFormat="1" ht="24.9" customHeight="1" x14ac:dyDescent="0.35">
      <c r="A76" s="49"/>
      <c r="B76" s="50"/>
      <c r="C76" s="214"/>
      <c r="D76" s="235"/>
      <c r="E76" s="236"/>
      <c r="F76" s="235"/>
      <c r="G76" s="236"/>
      <c r="H76" s="235"/>
      <c r="I76" s="236"/>
      <c r="J76" s="235"/>
      <c r="K76" s="133">
        <f t="shared" si="11"/>
        <v>0</v>
      </c>
      <c r="L76" s="41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s="42" customFormat="1" ht="24.9" customHeight="1" x14ac:dyDescent="0.25">
      <c r="A77" s="49"/>
      <c r="B77" s="50"/>
      <c r="C77" s="170"/>
      <c r="D77" s="235"/>
      <c r="E77" s="236"/>
      <c r="F77" s="235"/>
      <c r="G77" s="236"/>
      <c r="H77" s="235"/>
      <c r="I77" s="236"/>
      <c r="J77" s="235"/>
      <c r="K77" s="133">
        <f t="shared" si="11"/>
        <v>0</v>
      </c>
      <c r="L77" s="41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s="42" customFormat="1" ht="24.9" customHeight="1" x14ac:dyDescent="0.25">
      <c r="A78" s="49"/>
      <c r="B78" s="50"/>
      <c r="C78" s="170"/>
      <c r="D78" s="235"/>
      <c r="E78" s="236"/>
      <c r="F78" s="235"/>
      <c r="G78" s="236"/>
      <c r="H78" s="235"/>
      <c r="I78" s="236"/>
      <c r="J78" s="235"/>
      <c r="K78" s="133">
        <f t="shared" si="11"/>
        <v>0</v>
      </c>
      <c r="L78" s="41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s="42" customFormat="1" ht="24.9" customHeight="1" x14ac:dyDescent="0.25">
      <c r="A79" s="49"/>
      <c r="B79" s="50"/>
      <c r="C79" s="170"/>
      <c r="D79" s="235"/>
      <c r="E79" s="236"/>
      <c r="F79" s="235"/>
      <c r="G79" s="236"/>
      <c r="H79" s="235"/>
      <c r="I79" s="236"/>
      <c r="J79" s="235"/>
      <c r="K79" s="133">
        <f t="shared" si="11"/>
        <v>0</v>
      </c>
      <c r="L79" s="41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s="42" customFormat="1" ht="24.9" customHeight="1" x14ac:dyDescent="0.25">
      <c r="A80" s="49"/>
      <c r="B80" s="50"/>
      <c r="C80" s="170"/>
      <c r="D80" s="235"/>
      <c r="E80" s="236"/>
      <c r="F80" s="235"/>
      <c r="G80" s="236"/>
      <c r="H80" s="235"/>
      <c r="I80" s="236"/>
      <c r="J80" s="235"/>
      <c r="K80" s="133">
        <f t="shared" si="11"/>
        <v>0</v>
      </c>
      <c r="L80" s="41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s="42" customFormat="1" ht="24.9" customHeight="1" x14ac:dyDescent="0.25">
      <c r="A81" s="49"/>
      <c r="B81" s="50"/>
      <c r="C81" s="170"/>
      <c r="D81" s="235"/>
      <c r="E81" s="236"/>
      <c r="F81" s="235"/>
      <c r="G81" s="236"/>
      <c r="H81" s="235"/>
      <c r="I81" s="236"/>
      <c r="J81" s="235"/>
      <c r="K81" s="133">
        <f t="shared" si="11"/>
        <v>0</v>
      </c>
      <c r="L81" s="41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s="42" customFormat="1" ht="24.9" customHeight="1" x14ac:dyDescent="0.25">
      <c r="A82" s="49"/>
      <c r="B82" s="50"/>
      <c r="C82" s="170"/>
      <c r="D82" s="235"/>
      <c r="E82" s="236"/>
      <c r="F82" s="235"/>
      <c r="G82" s="236"/>
      <c r="H82" s="235"/>
      <c r="I82" s="236"/>
      <c r="J82" s="235"/>
      <c r="K82" s="133">
        <f t="shared" si="11"/>
        <v>0</v>
      </c>
      <c r="L82" s="41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s="42" customFormat="1" ht="24.9" customHeight="1" x14ac:dyDescent="0.25">
      <c r="A83" s="49"/>
      <c r="B83" s="50"/>
      <c r="C83" s="170"/>
      <c r="D83" s="235"/>
      <c r="E83" s="236"/>
      <c r="F83" s="235"/>
      <c r="G83" s="236"/>
      <c r="H83" s="235"/>
      <c r="I83" s="236"/>
      <c r="J83" s="235"/>
      <c r="K83" s="133">
        <f t="shared" si="11"/>
        <v>0</v>
      </c>
      <c r="L83" s="41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s="42" customFormat="1" ht="24.9" customHeight="1" x14ac:dyDescent="0.25">
      <c r="A84" s="49"/>
      <c r="B84" s="50"/>
      <c r="C84" s="170"/>
      <c r="D84" s="235"/>
      <c r="E84" s="236"/>
      <c r="F84" s="235"/>
      <c r="G84" s="236"/>
      <c r="H84" s="235"/>
      <c r="I84" s="236"/>
      <c r="J84" s="235"/>
      <c r="K84" s="133">
        <f t="shared" si="11"/>
        <v>0</v>
      </c>
      <c r="L84" s="41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s="42" customFormat="1" ht="24.9" customHeight="1" x14ac:dyDescent="0.25">
      <c r="A85" s="49"/>
      <c r="B85" s="50"/>
      <c r="C85" s="170"/>
      <c r="D85" s="235"/>
      <c r="E85" s="236"/>
      <c r="F85" s="235"/>
      <c r="G85" s="236"/>
      <c r="H85" s="235"/>
      <c r="I85" s="236"/>
      <c r="J85" s="235"/>
      <c r="K85" s="133">
        <f t="shared" si="11"/>
        <v>0</v>
      </c>
      <c r="L85" s="41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s="42" customFormat="1" ht="24.9" customHeight="1" x14ac:dyDescent="0.25">
      <c r="A86" s="49"/>
      <c r="B86" s="50"/>
      <c r="C86" s="170"/>
      <c r="D86" s="235"/>
      <c r="E86" s="236"/>
      <c r="F86" s="235"/>
      <c r="G86" s="236"/>
      <c r="H86" s="235"/>
      <c r="I86" s="236"/>
      <c r="J86" s="235"/>
      <c r="K86" s="133">
        <f t="shared" si="11"/>
        <v>0</v>
      </c>
      <c r="L86" s="41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s="42" customFormat="1" ht="24.9" customHeight="1" x14ac:dyDescent="0.25">
      <c r="A87" s="49"/>
      <c r="B87" s="50"/>
      <c r="C87" s="170"/>
      <c r="D87" s="235"/>
      <c r="E87" s="236"/>
      <c r="F87" s="235"/>
      <c r="G87" s="236"/>
      <c r="H87" s="235"/>
      <c r="I87" s="236"/>
      <c r="J87" s="235"/>
      <c r="K87" s="133">
        <f t="shared" si="11"/>
        <v>0</v>
      </c>
      <c r="L87" s="41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s="42" customFormat="1" ht="24.9" customHeight="1" x14ac:dyDescent="0.35">
      <c r="A88" s="62" t="s">
        <v>16</v>
      </c>
      <c r="B88" s="18"/>
      <c r="C88" s="107" t="s">
        <v>156</v>
      </c>
      <c r="D88" s="235"/>
      <c r="E88" s="236"/>
      <c r="F88" s="235"/>
      <c r="G88" s="236"/>
      <c r="H88" s="235"/>
      <c r="I88" s="236"/>
      <c r="J88" s="235"/>
      <c r="K88" s="133">
        <f t="shared" si="11"/>
        <v>0</v>
      </c>
      <c r="L88" s="41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s="42" customFormat="1" ht="24.9" customHeight="1" x14ac:dyDescent="0.25">
      <c r="A89" s="62"/>
      <c r="B89" s="18"/>
      <c r="C89" s="51"/>
      <c r="D89" s="60"/>
      <c r="E89" s="61"/>
      <c r="F89" s="60"/>
      <c r="G89" s="61"/>
      <c r="H89" s="60"/>
      <c r="I89" s="61"/>
      <c r="J89" s="60"/>
      <c r="K89" s="133">
        <f t="shared" si="11"/>
        <v>0</v>
      </c>
      <c r="L89" s="41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s="42" customFormat="1" ht="24.9" customHeight="1" x14ac:dyDescent="0.25">
      <c r="A90" s="62"/>
      <c r="B90" s="18"/>
      <c r="C90" s="51"/>
      <c r="D90" s="60"/>
      <c r="E90" s="61"/>
      <c r="F90" s="60"/>
      <c r="G90" s="61"/>
      <c r="H90" s="60"/>
      <c r="I90" s="61"/>
      <c r="J90" s="60"/>
      <c r="K90" s="133">
        <f t="shared" si="11"/>
        <v>0</v>
      </c>
      <c r="L90" s="41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s="42" customFormat="1" ht="24.9" customHeight="1" x14ac:dyDescent="0.25">
      <c r="A91" s="62"/>
      <c r="B91" s="18"/>
      <c r="C91" s="51"/>
      <c r="D91" s="60"/>
      <c r="E91" s="61"/>
      <c r="F91" s="60"/>
      <c r="G91" s="61"/>
      <c r="H91" s="60"/>
      <c r="I91" s="61"/>
      <c r="J91" s="60"/>
      <c r="K91" s="133">
        <f t="shared" si="11"/>
        <v>0</v>
      </c>
      <c r="L91" s="41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s="42" customFormat="1" ht="24.9" customHeight="1" x14ac:dyDescent="0.25">
      <c r="A92" s="62"/>
      <c r="B92" s="18"/>
      <c r="C92" s="51"/>
      <c r="D92" s="60"/>
      <c r="E92" s="61"/>
      <c r="F92" s="60"/>
      <c r="G92" s="61"/>
      <c r="H92" s="60"/>
      <c r="I92" s="61"/>
      <c r="J92" s="60"/>
      <c r="K92" s="133">
        <f t="shared" si="11"/>
        <v>0</v>
      </c>
      <c r="L92" s="41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s="42" customFormat="1" ht="24.9" customHeight="1" x14ac:dyDescent="0.25">
      <c r="A93" s="63"/>
      <c r="B93" s="64"/>
      <c r="C93" s="237"/>
      <c r="D93" s="238"/>
      <c r="E93" s="239"/>
      <c r="F93" s="238"/>
      <c r="G93" s="239"/>
      <c r="H93" s="238"/>
      <c r="I93" s="239"/>
      <c r="J93" s="238"/>
      <c r="K93" s="133">
        <f t="shared" si="11"/>
        <v>0</v>
      </c>
      <c r="L93" s="41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s="42" customFormat="1" ht="24.9" customHeight="1" thickBot="1" x14ac:dyDescent="0.4">
      <c r="A94" s="65" t="s">
        <v>17</v>
      </c>
      <c r="B94" s="66"/>
      <c r="C94" s="117" t="s">
        <v>157</v>
      </c>
      <c r="D94" s="67">
        <f t="shared" ref="D94:K94" si="12">SUM(D74:D87)</f>
        <v>0</v>
      </c>
      <c r="E94" s="60">
        <f t="shared" si="12"/>
        <v>0</v>
      </c>
      <c r="F94" s="67">
        <f t="shared" si="12"/>
        <v>0</v>
      </c>
      <c r="G94" s="60">
        <f t="shared" si="12"/>
        <v>0</v>
      </c>
      <c r="H94" s="67">
        <f t="shared" si="12"/>
        <v>0</v>
      </c>
      <c r="I94" s="67">
        <f t="shared" si="12"/>
        <v>0</v>
      </c>
      <c r="J94" s="67">
        <f t="shared" si="12"/>
        <v>0</v>
      </c>
      <c r="K94" s="134">
        <f t="shared" si="12"/>
        <v>0</v>
      </c>
      <c r="L94" s="41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s="42" customFormat="1" ht="24.9" customHeight="1" thickTop="1" thickBot="1" x14ac:dyDescent="0.4">
      <c r="A95" s="68" t="s">
        <v>18</v>
      </c>
      <c r="B95" s="69"/>
      <c r="C95" s="180" t="s">
        <v>122</v>
      </c>
      <c r="D95" s="70">
        <f t="shared" ref="D95:K95" si="13">SUM(D88:D93)</f>
        <v>0</v>
      </c>
      <c r="E95" s="71">
        <f t="shared" si="13"/>
        <v>0</v>
      </c>
      <c r="F95" s="70">
        <f t="shared" si="13"/>
        <v>0</v>
      </c>
      <c r="G95" s="71">
        <f t="shared" si="13"/>
        <v>0</v>
      </c>
      <c r="H95" s="70">
        <f t="shared" si="13"/>
        <v>0</v>
      </c>
      <c r="I95" s="70">
        <f t="shared" si="13"/>
        <v>0</v>
      </c>
      <c r="J95" s="70">
        <f t="shared" si="13"/>
        <v>0</v>
      </c>
      <c r="K95" s="135">
        <f t="shared" si="13"/>
        <v>0</v>
      </c>
      <c r="L95" s="41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s="42" customFormat="1" ht="24.9" customHeight="1" thickTop="1" thickBot="1" x14ac:dyDescent="0.4">
      <c r="A96" s="72" t="s">
        <v>19</v>
      </c>
      <c r="B96" s="73"/>
      <c r="C96" s="180" t="s">
        <v>158</v>
      </c>
      <c r="D96" s="135">
        <f t="shared" ref="D96:K96" si="14">SUM(D94:D95)</f>
        <v>0</v>
      </c>
      <c r="E96" s="136">
        <f t="shared" si="14"/>
        <v>0</v>
      </c>
      <c r="F96" s="135">
        <f t="shared" si="14"/>
        <v>0</v>
      </c>
      <c r="G96" s="136">
        <f t="shared" si="14"/>
        <v>0</v>
      </c>
      <c r="H96" s="135">
        <f t="shared" si="14"/>
        <v>0</v>
      </c>
      <c r="I96" s="135">
        <f t="shared" si="14"/>
        <v>0</v>
      </c>
      <c r="J96" s="135">
        <f t="shared" si="14"/>
        <v>0</v>
      </c>
      <c r="K96" s="135">
        <f t="shared" si="14"/>
        <v>0</v>
      </c>
      <c r="L96" s="41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s="42" customFormat="1" ht="24.9" customHeight="1" thickTop="1" x14ac:dyDescent="0.25">
      <c r="A97" s="50"/>
      <c r="B97" s="50"/>
      <c r="C97" s="50"/>
      <c r="D97" s="50"/>
      <c r="E97" s="122"/>
      <c r="F97" s="50"/>
      <c r="G97" s="50"/>
      <c r="H97" s="50"/>
      <c r="I97" s="50"/>
      <c r="J97" s="50"/>
      <c r="K97" s="50"/>
      <c r="L97" s="41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69.900000000000006" customHeight="1" x14ac:dyDescent="0.35">
      <c r="A98" s="329" t="s">
        <v>168</v>
      </c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:31" ht="24.9" customHeight="1" x14ac:dyDescent="0.35">
      <c r="A99" s="4"/>
      <c r="B99" s="4"/>
      <c r="C99" s="5" t="s">
        <v>0</v>
      </c>
      <c r="D99" s="4"/>
      <c r="E99" s="4"/>
      <c r="F99" s="4"/>
      <c r="G99" s="109" t="s">
        <v>53</v>
      </c>
      <c r="H99" s="110"/>
      <c r="I99" s="4"/>
      <c r="J99" s="109" t="s">
        <v>54</v>
      </c>
      <c r="K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:31" ht="24.9" customHeight="1" x14ac:dyDescent="0.35">
      <c r="A100" s="4"/>
      <c r="B100" s="4"/>
      <c r="C100" s="5" t="str">
        <f>C4</f>
        <v xml:space="preserve">                     TITLE III GRANT BUDGET</v>
      </c>
      <c r="D100" s="4"/>
      <c r="E100" s="4"/>
      <c r="F100" s="4"/>
      <c r="G100" s="98" t="str">
        <f>G3</f>
        <v>Type name here</v>
      </c>
      <c r="H100" s="4"/>
      <c r="I100" s="4"/>
      <c r="J100" s="98" t="str">
        <f>J3</f>
        <v>Type county here</v>
      </c>
      <c r="K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:31" ht="24.9" customHeight="1" x14ac:dyDescent="0.35">
      <c r="A101" s="13" t="str">
        <f>A4</f>
        <v>FY20</v>
      </c>
      <c r="B101" s="14"/>
      <c r="C101" s="26"/>
      <c r="D101" s="129" t="str">
        <f>D5</f>
        <v>III **</v>
      </c>
      <c r="E101" s="130" t="str">
        <f>G5</f>
        <v>III **</v>
      </c>
      <c r="F101" s="129" t="str">
        <f t="shared" ref="F101:J103" si="15">F5</f>
        <v>III **</v>
      </c>
      <c r="G101" s="129" t="str">
        <f t="shared" si="15"/>
        <v>III **</v>
      </c>
      <c r="H101" s="129" t="str">
        <f t="shared" si="15"/>
        <v>III **</v>
      </c>
      <c r="I101" s="129" t="str">
        <f t="shared" si="15"/>
        <v>III **</v>
      </c>
      <c r="J101" s="129" t="str">
        <f t="shared" si="15"/>
        <v>III **</v>
      </c>
      <c r="K101" s="15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:31" ht="24.9" customHeight="1" x14ac:dyDescent="0.35">
      <c r="A102" s="16"/>
      <c r="B102" s="17"/>
      <c r="C102" s="27" t="s">
        <v>1</v>
      </c>
      <c r="D102" s="19" t="str">
        <f>D6</f>
        <v>SERVICE</v>
      </c>
      <c r="E102" s="80" t="str">
        <f>E6</f>
        <v>SERVICE</v>
      </c>
      <c r="F102" s="19" t="str">
        <f t="shared" si="15"/>
        <v>SERVICE</v>
      </c>
      <c r="G102" s="80" t="str">
        <f t="shared" si="15"/>
        <v>SERVICE</v>
      </c>
      <c r="H102" s="19" t="str">
        <f t="shared" si="15"/>
        <v>SERVICE</v>
      </c>
      <c r="I102" s="80" t="str">
        <f t="shared" si="15"/>
        <v>SERVICE</v>
      </c>
      <c r="J102" s="80" t="str">
        <f t="shared" si="15"/>
        <v>SERVICE</v>
      </c>
      <c r="K102" s="20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:31" ht="24.9" customHeight="1" x14ac:dyDescent="0.35">
      <c r="A103" s="16"/>
      <c r="B103" s="17"/>
      <c r="C103" s="27" t="s">
        <v>78</v>
      </c>
      <c r="D103" s="19" t="str">
        <f>D7</f>
        <v>TITLE</v>
      </c>
      <c r="E103" s="81" t="str">
        <f>E7</f>
        <v>TITLE</v>
      </c>
      <c r="F103" s="19" t="str">
        <f t="shared" si="15"/>
        <v>TITLE</v>
      </c>
      <c r="G103" s="81" t="str">
        <f t="shared" si="15"/>
        <v>TITLE</v>
      </c>
      <c r="H103" s="19" t="str">
        <f t="shared" si="15"/>
        <v>TITLE</v>
      </c>
      <c r="I103" s="81" t="str">
        <f t="shared" si="15"/>
        <v>TITLE</v>
      </c>
      <c r="J103" s="81" t="str">
        <f t="shared" si="15"/>
        <v>TITLE</v>
      </c>
      <c r="K103" s="20" t="str">
        <f>K7</f>
        <v>TOTAL</v>
      </c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:31" ht="24.9" customHeight="1" x14ac:dyDescent="0.35">
      <c r="A104" s="13" t="s">
        <v>20</v>
      </c>
      <c r="B104" s="14"/>
      <c r="C104" s="107" t="s">
        <v>15</v>
      </c>
      <c r="D104" s="149"/>
      <c r="E104" s="150"/>
      <c r="F104" s="149"/>
      <c r="G104" s="150"/>
      <c r="H104" s="149"/>
      <c r="I104" s="150"/>
      <c r="J104" s="149"/>
      <c r="K104" s="134">
        <f>SUM(D104+E104+F104+H104+I104+J104+G104)</f>
        <v>0</v>
      </c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 spans="1:31" ht="24.9" customHeight="1" x14ac:dyDescent="0.35">
      <c r="A105" s="16"/>
      <c r="B105" s="17"/>
      <c r="C105" s="28"/>
      <c r="D105" s="101"/>
      <c r="E105" s="102"/>
      <c r="F105" s="101"/>
      <c r="G105" s="102"/>
      <c r="H105" s="101"/>
      <c r="I105" s="102"/>
      <c r="J105" s="101"/>
      <c r="K105" s="133">
        <f>SUM(D105+E105+F105+H105+I105+J105+G105)</f>
        <v>0</v>
      </c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 spans="1:31" ht="24.9" customHeight="1" x14ac:dyDescent="0.35">
      <c r="A106" s="16"/>
      <c r="B106" s="17"/>
      <c r="C106" s="106"/>
      <c r="D106" s="183"/>
      <c r="E106" s="184"/>
      <c r="F106" s="183"/>
      <c r="G106" s="102"/>
      <c r="H106" s="101"/>
      <c r="I106" s="102"/>
      <c r="J106" s="101"/>
      <c r="K106" s="133">
        <f t="shared" ref="K106:K124" si="16">SUM(D106+E106+F106+H106+I106+J106+G106)</f>
        <v>0</v>
      </c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 spans="1:31" ht="24.9" customHeight="1" x14ac:dyDescent="0.35">
      <c r="A107" s="16"/>
      <c r="B107" s="17"/>
      <c r="C107" s="106"/>
      <c r="D107" s="183"/>
      <c r="E107" s="184"/>
      <c r="F107" s="183"/>
      <c r="G107" s="102"/>
      <c r="H107" s="101"/>
      <c r="I107" s="102"/>
      <c r="J107" s="101"/>
      <c r="K107" s="133">
        <f t="shared" si="16"/>
        <v>0</v>
      </c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 spans="1:31" ht="24.9" customHeight="1" x14ac:dyDescent="0.35">
      <c r="A108" s="16"/>
      <c r="B108" s="17"/>
      <c r="C108" s="171" t="s">
        <v>123</v>
      </c>
      <c r="D108" s="154">
        <f>D107+D106+D105</f>
        <v>0</v>
      </c>
      <c r="E108" s="155">
        <f t="shared" ref="E108:J108" si="17">E107+E106+E105</f>
        <v>0</v>
      </c>
      <c r="F108" s="154">
        <f t="shared" si="17"/>
        <v>0</v>
      </c>
      <c r="G108" s="155">
        <f t="shared" si="17"/>
        <v>0</v>
      </c>
      <c r="H108" s="154">
        <f t="shared" si="17"/>
        <v>0</v>
      </c>
      <c r="I108" s="155">
        <f t="shared" si="17"/>
        <v>0</v>
      </c>
      <c r="J108" s="154">
        <f t="shared" si="17"/>
        <v>0</v>
      </c>
      <c r="K108" s="133">
        <f t="shared" si="16"/>
        <v>0</v>
      </c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 spans="1:31" ht="24.9" customHeight="1" x14ac:dyDescent="0.35">
      <c r="A109" s="16"/>
      <c r="B109" s="17"/>
      <c r="C109" s="123" t="s">
        <v>149</v>
      </c>
      <c r="D109" s="124"/>
      <c r="E109" s="125"/>
      <c r="F109" s="124"/>
      <c r="G109" s="125"/>
      <c r="H109" s="124"/>
      <c r="I109" s="125"/>
      <c r="J109" s="124"/>
      <c r="K109" s="133">
        <f t="shared" si="16"/>
        <v>0</v>
      </c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 spans="1:31" ht="24.9" customHeight="1" x14ac:dyDescent="0.35">
      <c r="A110" s="16"/>
      <c r="B110" s="17"/>
      <c r="C110" s="123" t="s">
        <v>150</v>
      </c>
      <c r="D110" s="124"/>
      <c r="E110" s="125"/>
      <c r="F110" s="124"/>
      <c r="G110" s="125"/>
      <c r="H110" s="124"/>
      <c r="I110" s="125"/>
      <c r="J110" s="124"/>
      <c r="K110" s="133">
        <f t="shared" si="16"/>
        <v>0</v>
      </c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 spans="1:31" ht="24.9" customHeight="1" x14ac:dyDescent="0.35">
      <c r="A111" s="16"/>
      <c r="B111" s="17"/>
      <c r="C111" s="123" t="s">
        <v>152</v>
      </c>
      <c r="D111" s="124"/>
      <c r="E111" s="125"/>
      <c r="F111" s="124"/>
      <c r="G111" s="125"/>
      <c r="H111" s="124"/>
      <c r="I111" s="125"/>
      <c r="J111" s="124"/>
      <c r="K111" s="133">
        <f t="shared" si="16"/>
        <v>0</v>
      </c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 spans="1:31" ht="24.9" customHeight="1" x14ac:dyDescent="0.35">
      <c r="A112" s="16"/>
      <c r="B112" s="17"/>
      <c r="C112" s="1"/>
      <c r="D112" s="2"/>
      <c r="E112" s="3"/>
      <c r="F112" s="2"/>
      <c r="G112" s="3"/>
      <c r="H112" s="2"/>
      <c r="I112" s="3"/>
      <c r="J112" s="2"/>
      <c r="K112" s="133">
        <f t="shared" si="16"/>
        <v>0</v>
      </c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 spans="1:31" ht="24.9" customHeight="1" x14ac:dyDescent="0.35">
      <c r="A113" s="16" t="s">
        <v>21</v>
      </c>
      <c r="B113" s="17"/>
      <c r="C113" s="107" t="s">
        <v>90</v>
      </c>
      <c r="D113" s="101"/>
      <c r="E113" s="102"/>
      <c r="F113" s="101"/>
      <c r="G113" s="102"/>
      <c r="H113" s="101"/>
      <c r="I113" s="102"/>
      <c r="J113" s="101"/>
      <c r="K113" s="133">
        <f t="shared" si="16"/>
        <v>0</v>
      </c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 spans="1:31" ht="24.9" customHeight="1" x14ac:dyDescent="0.35">
      <c r="A114" s="16"/>
      <c r="B114" s="17"/>
      <c r="C114" s="106"/>
      <c r="D114" s="183"/>
      <c r="E114" s="184"/>
      <c r="F114" s="183"/>
      <c r="G114" s="102"/>
      <c r="H114" s="101"/>
      <c r="I114" s="102"/>
      <c r="J114" s="101"/>
      <c r="K114" s="133">
        <f t="shared" si="16"/>
        <v>0</v>
      </c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 spans="1:31" ht="24.9" customHeight="1" x14ac:dyDescent="0.35">
      <c r="A115" s="16"/>
      <c r="B115" s="17"/>
      <c r="C115" s="178"/>
      <c r="D115" s="101"/>
      <c r="E115" s="102"/>
      <c r="F115" s="101"/>
      <c r="G115" s="102"/>
      <c r="H115" s="101"/>
      <c r="I115" s="102"/>
      <c r="J115" s="101"/>
      <c r="K115" s="133">
        <f t="shared" si="16"/>
        <v>0</v>
      </c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 spans="1:31" ht="24.9" customHeight="1" x14ac:dyDescent="0.35">
      <c r="A116" s="16"/>
      <c r="B116" s="17"/>
      <c r="C116" s="178"/>
      <c r="D116" s="101"/>
      <c r="E116" s="102"/>
      <c r="F116" s="101"/>
      <c r="G116" s="102"/>
      <c r="H116" s="101"/>
      <c r="I116" s="102"/>
      <c r="J116" s="101"/>
      <c r="K116" s="133">
        <f t="shared" si="16"/>
        <v>0</v>
      </c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 spans="1:31" ht="24.9" customHeight="1" x14ac:dyDescent="0.35">
      <c r="A117" s="16"/>
      <c r="B117" s="17"/>
      <c r="C117" s="1"/>
      <c r="D117" s="101"/>
      <c r="E117" s="102"/>
      <c r="F117" s="101"/>
      <c r="G117" s="102"/>
      <c r="H117" s="101"/>
      <c r="I117" s="102"/>
      <c r="J117" s="101"/>
      <c r="K117" s="133">
        <f t="shared" si="16"/>
        <v>0</v>
      </c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 spans="1:31" ht="24.9" customHeight="1" x14ac:dyDescent="0.35">
      <c r="A118" s="16"/>
      <c r="B118" s="17"/>
      <c r="C118" s="1"/>
      <c r="D118" s="101"/>
      <c r="E118" s="102"/>
      <c r="F118" s="101"/>
      <c r="G118" s="102"/>
      <c r="H118" s="101"/>
      <c r="I118" s="102"/>
      <c r="J118" s="101"/>
      <c r="K118" s="133">
        <f t="shared" si="16"/>
        <v>0</v>
      </c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 spans="1:31" ht="24.9" customHeight="1" x14ac:dyDescent="0.35">
      <c r="A119" s="16"/>
      <c r="B119" s="17"/>
      <c r="C119" s="1"/>
      <c r="D119" s="101"/>
      <c r="E119" s="102"/>
      <c r="F119" s="101"/>
      <c r="G119" s="102"/>
      <c r="H119" s="101"/>
      <c r="I119" s="102"/>
      <c r="J119" s="101"/>
      <c r="K119" s="133">
        <f t="shared" si="16"/>
        <v>0</v>
      </c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 spans="1:31" ht="24.9" customHeight="1" x14ac:dyDescent="0.35">
      <c r="A120" s="16"/>
      <c r="B120" s="17"/>
      <c r="C120" s="1"/>
      <c r="D120" s="101"/>
      <c r="E120" s="102"/>
      <c r="F120" s="101"/>
      <c r="G120" s="102"/>
      <c r="H120" s="101"/>
      <c r="I120" s="102"/>
      <c r="J120" s="101"/>
      <c r="K120" s="133">
        <f t="shared" si="16"/>
        <v>0</v>
      </c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 spans="1:31" ht="24.9" customHeight="1" x14ac:dyDescent="0.35">
      <c r="A121" s="16"/>
      <c r="B121" s="17"/>
      <c r="C121" s="171" t="s">
        <v>124</v>
      </c>
      <c r="D121" s="101">
        <f>D120+D119+D118+D117+D116+D115+D114+D113</f>
        <v>0</v>
      </c>
      <c r="E121" s="102">
        <f t="shared" ref="E121:F121" si="18">E120+E119+E118+E117+E116+E115+E114+E113</f>
        <v>0</v>
      </c>
      <c r="F121" s="101">
        <f t="shared" si="18"/>
        <v>0</v>
      </c>
      <c r="G121" s="102"/>
      <c r="H121" s="101"/>
      <c r="I121" s="102"/>
      <c r="J121" s="101"/>
      <c r="K121" s="133">
        <f t="shared" si="16"/>
        <v>0</v>
      </c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 spans="1:31" ht="24.9" customHeight="1" x14ac:dyDescent="0.35">
      <c r="A122" s="16" t="s">
        <v>22</v>
      </c>
      <c r="B122" s="17"/>
      <c r="C122" s="107" t="s">
        <v>142</v>
      </c>
      <c r="D122" s="101"/>
      <c r="E122" s="102"/>
      <c r="F122" s="101"/>
      <c r="G122" s="102"/>
      <c r="H122" s="101"/>
      <c r="I122" s="102"/>
      <c r="J122" s="101"/>
      <c r="K122" s="133">
        <f t="shared" si="16"/>
        <v>0</v>
      </c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 spans="1:31" ht="24.9" customHeight="1" x14ac:dyDescent="0.35">
      <c r="A123" s="16"/>
      <c r="B123" s="17"/>
      <c r="C123" s="27" t="s">
        <v>52</v>
      </c>
      <c r="D123" s="101"/>
      <c r="E123" s="102"/>
      <c r="F123" s="101"/>
      <c r="G123" s="102"/>
      <c r="H123" s="101"/>
      <c r="I123" s="102"/>
      <c r="J123" s="101"/>
      <c r="K123" s="133">
        <f t="shared" si="16"/>
        <v>0</v>
      </c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 spans="1:31" ht="24.9" customHeight="1" thickBot="1" x14ac:dyDescent="0.4">
      <c r="A124" s="16"/>
      <c r="B124" s="17"/>
      <c r="C124" s="107" t="s">
        <v>143</v>
      </c>
      <c r="D124" s="101"/>
      <c r="E124" s="102"/>
      <c r="F124" s="101"/>
      <c r="G124" s="102"/>
      <c r="H124" s="101"/>
      <c r="I124" s="102"/>
      <c r="J124" s="101"/>
      <c r="K124" s="133">
        <f t="shared" si="16"/>
        <v>0</v>
      </c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 spans="1:31" ht="24.9" customHeight="1" thickTop="1" thickBot="1" x14ac:dyDescent="0.4">
      <c r="A125" s="82" t="s">
        <v>23</v>
      </c>
      <c r="B125" s="83"/>
      <c r="C125" s="84" t="s">
        <v>125</v>
      </c>
      <c r="D125" s="70">
        <f>D121+D108</f>
        <v>0</v>
      </c>
      <c r="E125" s="70">
        <f t="shared" ref="E125:J125" si="19">E121+E108</f>
        <v>0</v>
      </c>
      <c r="F125" s="70">
        <f t="shared" si="19"/>
        <v>0</v>
      </c>
      <c r="G125" s="70">
        <f t="shared" si="19"/>
        <v>0</v>
      </c>
      <c r="H125" s="70">
        <f t="shared" si="19"/>
        <v>0</v>
      </c>
      <c r="I125" s="70">
        <f t="shared" si="19"/>
        <v>0</v>
      </c>
      <c r="J125" s="70">
        <f t="shared" si="19"/>
        <v>0</v>
      </c>
      <c r="K125" s="143">
        <f>D125+E125+F125+G125+H125+I125+J125</f>
        <v>0</v>
      </c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 spans="1:31" ht="24.9" customHeight="1" thickTop="1" thickBot="1" x14ac:dyDescent="0.4">
      <c r="A126" s="21" t="s">
        <v>24</v>
      </c>
      <c r="B126" s="39"/>
      <c r="C126" s="32" t="s">
        <v>126</v>
      </c>
      <c r="D126" s="156">
        <f>D122+D123+D124</f>
        <v>0</v>
      </c>
      <c r="E126" s="157">
        <f t="shared" ref="E126:J126" si="20">E122+E123+E124</f>
        <v>0</v>
      </c>
      <c r="F126" s="156">
        <f t="shared" si="20"/>
        <v>0</v>
      </c>
      <c r="G126" s="157">
        <f t="shared" si="20"/>
        <v>0</v>
      </c>
      <c r="H126" s="156">
        <f t="shared" si="20"/>
        <v>0</v>
      </c>
      <c r="I126" s="157">
        <f t="shared" si="20"/>
        <v>0</v>
      </c>
      <c r="J126" s="156">
        <f t="shared" si="20"/>
        <v>0</v>
      </c>
      <c r="K126" s="158">
        <f t="shared" ref="K126:K127" si="21">D126+E126+F126+G126+H126+I126+J126</f>
        <v>0</v>
      </c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 spans="1:31" ht="24.9" customHeight="1" thickTop="1" thickBot="1" x14ac:dyDescent="0.4">
      <c r="A127" s="85" t="s">
        <v>128</v>
      </c>
      <c r="B127" s="86"/>
      <c r="C127" s="87" t="s">
        <v>151</v>
      </c>
      <c r="D127" s="136">
        <f t="shared" ref="D127:J127" si="22">SUM(D125:D126)</f>
        <v>0</v>
      </c>
      <c r="E127" s="146">
        <f t="shared" si="22"/>
        <v>0</v>
      </c>
      <c r="F127" s="136">
        <f t="shared" si="22"/>
        <v>0</v>
      </c>
      <c r="G127" s="146">
        <f t="shared" si="22"/>
        <v>0</v>
      </c>
      <c r="H127" s="136">
        <f t="shared" si="22"/>
        <v>0</v>
      </c>
      <c r="I127" s="146">
        <f t="shared" si="22"/>
        <v>0</v>
      </c>
      <c r="J127" s="159">
        <f t="shared" si="22"/>
        <v>0</v>
      </c>
      <c r="K127" s="146">
        <f t="shared" si="21"/>
        <v>0</v>
      </c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 spans="1:31" ht="24.9" customHeight="1" thickTop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 spans="1:31" ht="69.900000000000006" customHeight="1" x14ac:dyDescent="0.35">
      <c r="A129" s="329" t="s">
        <v>169</v>
      </c>
      <c r="B129" s="330"/>
      <c r="C129" s="330"/>
      <c r="D129" s="330"/>
      <c r="E129" s="330"/>
      <c r="F129" s="330"/>
      <c r="G129" s="330"/>
      <c r="H129" s="330"/>
      <c r="I129" s="330"/>
      <c r="J129" s="330"/>
      <c r="K129" s="335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ht="20.100000000000001" customHeight="1" x14ac:dyDescent="0.35">
      <c r="A130" s="4" t="str">
        <f>A4</f>
        <v>FY20</v>
      </c>
      <c r="B130" s="17"/>
      <c r="C130" s="89" t="s">
        <v>0</v>
      </c>
      <c r="D130" s="17"/>
      <c r="E130" s="17"/>
      <c r="F130" s="17"/>
      <c r="G130" s="109" t="s">
        <v>53</v>
      </c>
      <c r="H130" s="112"/>
      <c r="I130" s="17"/>
      <c r="J130" s="109" t="s">
        <v>54</v>
      </c>
      <c r="K130" s="90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ht="20.100000000000001" customHeight="1" x14ac:dyDescent="0.35">
      <c r="A131" s="16"/>
      <c r="B131" s="17"/>
      <c r="C131" s="89" t="str">
        <f>C4</f>
        <v xml:space="preserve">                     TITLE III GRANT BUDGET</v>
      </c>
      <c r="D131" s="17"/>
      <c r="E131" s="17"/>
      <c r="F131" s="17"/>
      <c r="G131" s="98" t="str">
        <f>G3</f>
        <v>Type name here</v>
      </c>
      <c r="H131" s="4"/>
      <c r="I131" s="4"/>
      <c r="J131" s="98" t="str">
        <f>J3</f>
        <v>Type county here</v>
      </c>
      <c r="K131" s="90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 spans="1:31" ht="20.100000000000001" customHeight="1" x14ac:dyDescent="0.35">
      <c r="A132" s="13"/>
      <c r="B132" s="14"/>
      <c r="C132" s="26"/>
      <c r="D132" s="47" t="str">
        <f>D5</f>
        <v>III **</v>
      </c>
      <c r="E132" s="48" t="str">
        <f>G5</f>
        <v>III **</v>
      </c>
      <c r="F132" s="47" t="str">
        <f t="shared" ref="F132:J134" si="23">F5</f>
        <v>III **</v>
      </c>
      <c r="G132" s="48" t="str">
        <f t="shared" si="23"/>
        <v>III **</v>
      </c>
      <c r="H132" s="47" t="str">
        <f t="shared" si="23"/>
        <v>III **</v>
      </c>
      <c r="I132" s="48" t="str">
        <f t="shared" si="23"/>
        <v>III **</v>
      </c>
      <c r="J132" s="47" t="str">
        <f t="shared" si="23"/>
        <v>III **</v>
      </c>
      <c r="K132" s="79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 spans="1:31" ht="20.100000000000001" customHeight="1" x14ac:dyDescent="0.35">
      <c r="A133" s="16"/>
      <c r="B133" s="17"/>
      <c r="C133" s="27" t="s">
        <v>1</v>
      </c>
      <c r="D133" s="19" t="str">
        <f>D6</f>
        <v>SERVICE</v>
      </c>
      <c r="E133" s="80" t="str">
        <f>E6</f>
        <v>SERVICE</v>
      </c>
      <c r="F133" s="19" t="str">
        <f t="shared" si="23"/>
        <v>SERVICE</v>
      </c>
      <c r="G133" s="80" t="str">
        <f t="shared" si="23"/>
        <v>SERVICE</v>
      </c>
      <c r="H133" s="19" t="str">
        <f t="shared" si="23"/>
        <v>SERVICE</v>
      </c>
      <c r="I133" s="80" t="str">
        <f t="shared" si="23"/>
        <v>SERVICE</v>
      </c>
      <c r="J133" s="19" t="str">
        <f t="shared" si="23"/>
        <v>SERVICE</v>
      </c>
      <c r="K133" s="80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 spans="1:31" ht="20.100000000000001" customHeight="1" x14ac:dyDescent="0.35">
      <c r="A134" s="21"/>
      <c r="B134" s="39"/>
      <c r="C134" s="27" t="s">
        <v>60</v>
      </c>
      <c r="D134" s="81" t="str">
        <f>D7</f>
        <v>TITLE</v>
      </c>
      <c r="E134" s="81" t="str">
        <f>E7</f>
        <v>TITLE</v>
      </c>
      <c r="F134" s="81" t="str">
        <f t="shared" si="23"/>
        <v>TITLE</v>
      </c>
      <c r="G134" s="81" t="str">
        <f t="shared" si="23"/>
        <v>TITLE</v>
      </c>
      <c r="H134" s="81" t="str">
        <f t="shared" si="23"/>
        <v>TITLE</v>
      </c>
      <c r="I134" s="81" t="str">
        <f t="shared" si="23"/>
        <v>TITLE</v>
      </c>
      <c r="J134" s="81" t="str">
        <f t="shared" si="23"/>
        <v>TITLE</v>
      </c>
      <c r="K134" s="24" t="str">
        <f>K7</f>
        <v>TOTAL</v>
      </c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1:31" ht="20.100000000000001" customHeight="1" x14ac:dyDescent="0.35">
      <c r="A135" s="16" t="s">
        <v>26</v>
      </c>
      <c r="B135" s="17"/>
      <c r="C135" s="99" t="s">
        <v>100</v>
      </c>
      <c r="D135" s="101"/>
      <c r="E135" s="102"/>
      <c r="F135" s="101"/>
      <c r="G135" s="102"/>
      <c r="H135" s="101"/>
      <c r="I135" s="102"/>
      <c r="J135" s="101"/>
      <c r="K135" s="133">
        <f>SUM(D135+E135+F135+H135+I135+J135)</f>
        <v>0</v>
      </c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 spans="1:31" ht="20.100000000000001" customHeight="1" x14ac:dyDescent="0.35">
      <c r="A136" s="16" t="s">
        <v>27</v>
      </c>
      <c r="B136" s="17"/>
      <c r="C136" s="28" t="s">
        <v>102</v>
      </c>
      <c r="D136" s="101"/>
      <c r="E136" s="102"/>
      <c r="F136" s="101"/>
      <c r="G136" s="102"/>
      <c r="H136" s="101"/>
      <c r="I136" s="102"/>
      <c r="J136" s="101"/>
      <c r="K136" s="133">
        <f>SUM(D136+E136+F136+H136+I136+J136+G136)</f>
        <v>0</v>
      </c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 spans="1:31" ht="20.100000000000001" customHeight="1" x14ac:dyDescent="0.35">
      <c r="A137" s="16" t="s">
        <v>28</v>
      </c>
      <c r="B137" s="17"/>
      <c r="C137" s="1" t="s">
        <v>91</v>
      </c>
      <c r="D137" s="183"/>
      <c r="E137" s="102"/>
      <c r="F137" s="101"/>
      <c r="G137" s="102"/>
      <c r="H137" s="101"/>
      <c r="I137" s="102"/>
      <c r="J137" s="101"/>
      <c r="K137" s="133">
        <f t="shared" ref="K137:K153" si="24">SUM(D137+E137+F137+H137+I137+J137+G137)</f>
        <v>0</v>
      </c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 spans="1:31" ht="20.100000000000001" customHeight="1" x14ac:dyDescent="0.35">
      <c r="A138" s="16" t="s">
        <v>29</v>
      </c>
      <c r="B138" s="17"/>
      <c r="C138" s="1" t="s">
        <v>145</v>
      </c>
      <c r="D138" s="101"/>
      <c r="E138" s="102"/>
      <c r="F138" s="101"/>
      <c r="G138" s="102"/>
      <c r="H138" s="101"/>
      <c r="I138" s="102"/>
      <c r="J138" s="101"/>
      <c r="K138" s="133">
        <f t="shared" si="24"/>
        <v>0</v>
      </c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 spans="1:31" ht="20.100000000000001" customHeight="1" x14ac:dyDescent="0.35">
      <c r="A139" s="16" t="s">
        <v>30</v>
      </c>
      <c r="B139" s="17"/>
      <c r="C139" s="1" t="s">
        <v>172</v>
      </c>
      <c r="D139" s="101"/>
      <c r="E139" s="102"/>
      <c r="F139" s="101"/>
      <c r="G139" s="102"/>
      <c r="H139" s="101"/>
      <c r="I139" s="102"/>
      <c r="J139" s="101"/>
      <c r="K139" s="133">
        <f t="shared" si="24"/>
        <v>0</v>
      </c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 spans="1:31" ht="20.100000000000001" customHeight="1" x14ac:dyDescent="0.35">
      <c r="A140" s="16" t="s">
        <v>61</v>
      </c>
      <c r="B140" s="17"/>
      <c r="C140" s="1" t="s">
        <v>173</v>
      </c>
      <c r="D140" s="101"/>
      <c r="E140" s="102"/>
      <c r="F140" s="183"/>
      <c r="G140" s="102"/>
      <c r="H140" s="101"/>
      <c r="I140" s="102"/>
      <c r="J140" s="101"/>
      <c r="K140" s="133">
        <f t="shared" si="24"/>
        <v>0</v>
      </c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 spans="1:31" ht="20.100000000000001" customHeight="1" x14ac:dyDescent="0.35">
      <c r="A141" s="16"/>
      <c r="B141" s="17"/>
      <c r="C141" s="126"/>
      <c r="D141" s="101"/>
      <c r="E141" s="102"/>
      <c r="F141" s="101"/>
      <c r="G141" s="102"/>
      <c r="H141" s="101"/>
      <c r="I141" s="102"/>
      <c r="J141" s="101"/>
      <c r="K141" s="133">
        <f t="shared" si="24"/>
        <v>0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 spans="1:31" ht="20.100000000000001" customHeight="1" x14ac:dyDescent="0.35">
      <c r="A142" s="16"/>
      <c r="B142" s="17"/>
      <c r="C142" s="1"/>
      <c r="D142" s="101"/>
      <c r="E142" s="102"/>
      <c r="F142" s="101"/>
      <c r="G142" s="102"/>
      <c r="H142" s="101"/>
      <c r="I142" s="102"/>
      <c r="J142" s="101"/>
      <c r="K142" s="133">
        <f t="shared" si="24"/>
        <v>0</v>
      </c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 spans="1:31" ht="20.100000000000001" customHeight="1" x14ac:dyDescent="0.35">
      <c r="A143" s="16"/>
      <c r="B143" s="17"/>
      <c r="C143" s="1"/>
      <c r="D143" s="101"/>
      <c r="E143" s="102"/>
      <c r="F143" s="101"/>
      <c r="G143" s="102"/>
      <c r="H143" s="101"/>
      <c r="I143" s="102"/>
      <c r="J143" s="101"/>
      <c r="K143" s="133">
        <f t="shared" si="24"/>
        <v>0</v>
      </c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 spans="1:31" ht="20.100000000000001" customHeight="1" x14ac:dyDescent="0.35">
      <c r="A144" s="16"/>
      <c r="B144" s="17"/>
      <c r="C144" s="1"/>
      <c r="D144" s="101"/>
      <c r="E144" s="102"/>
      <c r="F144" s="101"/>
      <c r="G144" s="102"/>
      <c r="H144" s="101" t="s">
        <v>52</v>
      </c>
      <c r="I144" s="102"/>
      <c r="J144" s="101"/>
      <c r="K144" s="133">
        <f t="shared" si="24"/>
        <v>0</v>
      </c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 spans="1:31" ht="20.100000000000001" customHeight="1" x14ac:dyDescent="0.35">
      <c r="A145" s="16"/>
      <c r="B145" s="17"/>
      <c r="C145" s="1"/>
      <c r="D145" s="101"/>
      <c r="E145" s="102"/>
      <c r="F145" s="101"/>
      <c r="G145" s="102"/>
      <c r="H145" s="101"/>
      <c r="I145" s="102"/>
      <c r="J145" s="101"/>
      <c r="K145" s="133">
        <f t="shared" si="24"/>
        <v>0</v>
      </c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 spans="1:31" ht="20.100000000000001" customHeight="1" x14ac:dyDescent="0.35">
      <c r="A146" s="16"/>
      <c r="B146" s="17"/>
      <c r="C146" s="1"/>
      <c r="D146" s="101"/>
      <c r="E146" s="102"/>
      <c r="F146" s="101"/>
      <c r="G146" s="102"/>
      <c r="H146" s="101"/>
      <c r="I146" s="102"/>
      <c r="J146" s="101"/>
      <c r="K146" s="133">
        <f t="shared" si="24"/>
        <v>0</v>
      </c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 spans="1:31" ht="20.100000000000001" customHeight="1" x14ac:dyDescent="0.35">
      <c r="A147" s="16"/>
      <c r="B147" s="17"/>
      <c r="C147" s="1"/>
      <c r="D147" s="101"/>
      <c r="E147" s="102"/>
      <c r="F147" s="101"/>
      <c r="G147" s="102"/>
      <c r="H147" s="101"/>
      <c r="I147" s="102"/>
      <c r="J147" s="101"/>
      <c r="K147" s="133">
        <f t="shared" si="24"/>
        <v>0</v>
      </c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 spans="1:31" ht="20.100000000000001" customHeight="1" x14ac:dyDescent="0.35">
      <c r="A148" s="16"/>
      <c r="B148" s="17"/>
      <c r="C148" s="1"/>
      <c r="D148" s="101"/>
      <c r="E148" s="102"/>
      <c r="F148" s="101"/>
      <c r="G148" s="102"/>
      <c r="H148" s="101"/>
      <c r="I148" s="102"/>
      <c r="J148" s="101"/>
      <c r="K148" s="133">
        <f t="shared" si="24"/>
        <v>0</v>
      </c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ht="20.100000000000001" customHeight="1" x14ac:dyDescent="0.35">
      <c r="A149" s="16"/>
      <c r="B149" s="17"/>
      <c r="C149" s="1"/>
      <c r="D149" s="101"/>
      <c r="E149" s="102"/>
      <c r="F149" s="101"/>
      <c r="G149" s="102"/>
      <c r="H149" s="101"/>
      <c r="I149" s="102"/>
      <c r="J149" s="101"/>
      <c r="K149" s="133">
        <f t="shared" si="24"/>
        <v>0</v>
      </c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 spans="1:31" ht="20.100000000000001" customHeight="1" x14ac:dyDescent="0.35">
      <c r="A150" s="16"/>
      <c r="B150" s="17"/>
      <c r="C150" s="1"/>
      <c r="D150" s="101"/>
      <c r="E150" s="102"/>
      <c r="F150" s="101"/>
      <c r="G150" s="102"/>
      <c r="H150" s="101"/>
      <c r="I150" s="102"/>
      <c r="J150" s="101"/>
      <c r="K150" s="133">
        <f t="shared" si="24"/>
        <v>0</v>
      </c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 spans="1:31" ht="20.100000000000001" customHeight="1" x14ac:dyDescent="0.35">
      <c r="A151" s="16" t="s">
        <v>61</v>
      </c>
      <c r="B151" s="17"/>
      <c r="C151" s="185" t="s">
        <v>153</v>
      </c>
      <c r="D151" s="101"/>
      <c r="E151" s="102"/>
      <c r="F151" s="101"/>
      <c r="G151" s="102"/>
      <c r="H151" s="101"/>
      <c r="I151" s="102"/>
      <c r="J151" s="101"/>
      <c r="K151" s="133">
        <f t="shared" si="24"/>
        <v>0</v>
      </c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 spans="1:31" ht="20.100000000000001" customHeight="1" x14ac:dyDescent="0.35">
      <c r="A152" s="16"/>
      <c r="B152" s="17"/>
      <c r="C152" s="106"/>
      <c r="D152" s="101"/>
      <c r="E152" s="102"/>
      <c r="F152" s="101"/>
      <c r="G152" s="102"/>
      <c r="H152" s="101"/>
      <c r="I152" s="102"/>
      <c r="J152" s="101"/>
      <c r="K152" s="133">
        <f t="shared" si="24"/>
        <v>0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 spans="1:31" ht="20.100000000000001" customHeight="1" x14ac:dyDescent="0.35">
      <c r="A153" s="16"/>
      <c r="B153" s="17"/>
      <c r="C153" s="106"/>
      <c r="D153" s="101"/>
      <c r="E153" s="102"/>
      <c r="F153" s="101"/>
      <c r="G153" s="102"/>
      <c r="H153" s="101"/>
      <c r="I153" s="102"/>
      <c r="J153" s="101"/>
      <c r="K153" s="133">
        <f t="shared" si="24"/>
        <v>0</v>
      </c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 spans="1:31" ht="20.100000000000001" customHeight="1" thickBot="1" x14ac:dyDescent="0.4">
      <c r="A154" s="16"/>
      <c r="B154" s="17"/>
      <c r="C154" s="1"/>
      <c r="D154" s="101"/>
      <c r="E154" s="102"/>
      <c r="F154" s="101"/>
      <c r="G154" s="102"/>
      <c r="H154" s="101"/>
      <c r="I154" s="102"/>
      <c r="J154" s="101"/>
      <c r="K154" s="133">
        <f>SUM(D154+E154+F154+H154+I154+J154+G154)</f>
        <v>0</v>
      </c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 spans="1:31" ht="20.100000000000001" customHeight="1" thickTop="1" thickBot="1" x14ac:dyDescent="0.4">
      <c r="A155" s="33" t="s">
        <v>62</v>
      </c>
      <c r="B155" s="38"/>
      <c r="C155" s="91" t="s">
        <v>129</v>
      </c>
      <c r="D155" s="93">
        <f>SUM(D135:D152)</f>
        <v>0</v>
      </c>
      <c r="E155" s="93">
        <f>SUM(E135:E152)</f>
        <v>0</v>
      </c>
      <c r="F155" s="93">
        <f t="shared" ref="F155:K155" si="25">SUM(F135:F150)</f>
        <v>0</v>
      </c>
      <c r="G155" s="93">
        <f t="shared" si="25"/>
        <v>0</v>
      </c>
      <c r="H155" s="93">
        <f t="shared" si="25"/>
        <v>0</v>
      </c>
      <c r="I155" s="93">
        <f t="shared" si="25"/>
        <v>0</v>
      </c>
      <c r="J155" s="71">
        <f t="shared" si="25"/>
        <v>0</v>
      </c>
      <c r="K155" s="146">
        <f t="shared" si="25"/>
        <v>0</v>
      </c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 spans="1:31" ht="20.100000000000001" customHeight="1" thickTop="1" thickBot="1" x14ac:dyDescent="0.4">
      <c r="A156" s="16" t="s">
        <v>63</v>
      </c>
      <c r="B156" s="17"/>
      <c r="C156" s="27" t="s">
        <v>121</v>
      </c>
      <c r="D156" s="60">
        <f t="shared" ref="D156:K156" si="26">SUM(D151:D154)</f>
        <v>0</v>
      </c>
      <c r="E156" s="61">
        <f t="shared" si="26"/>
        <v>0</v>
      </c>
      <c r="F156" s="60">
        <f t="shared" si="26"/>
        <v>0</v>
      </c>
      <c r="G156" s="61">
        <f t="shared" si="26"/>
        <v>0</v>
      </c>
      <c r="H156" s="60">
        <f t="shared" si="26"/>
        <v>0</v>
      </c>
      <c r="I156" s="61">
        <f t="shared" si="26"/>
        <v>0</v>
      </c>
      <c r="J156" s="60">
        <f t="shared" si="26"/>
        <v>0</v>
      </c>
      <c r="K156" s="146">
        <f t="shared" si="26"/>
        <v>0</v>
      </c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1:31" ht="20.100000000000001" customHeight="1" thickTop="1" thickBot="1" x14ac:dyDescent="0.4">
      <c r="A157" s="33" t="s">
        <v>64</v>
      </c>
      <c r="B157" s="38"/>
      <c r="C157" s="92" t="s">
        <v>146</v>
      </c>
      <c r="D157" s="71">
        <f t="shared" ref="D157:K157" si="27">SUM(D155+D156)</f>
        <v>0</v>
      </c>
      <c r="E157" s="70">
        <f t="shared" si="27"/>
        <v>0</v>
      </c>
      <c r="F157" s="71">
        <f t="shared" si="27"/>
        <v>0</v>
      </c>
      <c r="G157" s="70">
        <f t="shared" si="27"/>
        <v>0</v>
      </c>
      <c r="H157" s="71">
        <f t="shared" si="27"/>
        <v>0</v>
      </c>
      <c r="I157" s="70">
        <f t="shared" si="27"/>
        <v>0</v>
      </c>
      <c r="J157" s="71">
        <f t="shared" si="27"/>
        <v>0</v>
      </c>
      <c r="K157" s="146">
        <f t="shared" si="27"/>
        <v>0</v>
      </c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 spans="1:31" ht="20.100000000000001" customHeight="1" thickTop="1" thickBot="1" x14ac:dyDescent="0.4">
      <c r="A158" s="33" t="s">
        <v>65</v>
      </c>
      <c r="B158" s="38"/>
      <c r="C158" s="92" t="s">
        <v>133</v>
      </c>
      <c r="D158" s="136">
        <f t="shared" ref="D158:J158" si="28">D34+D65+D96+D127+D157</f>
        <v>0</v>
      </c>
      <c r="E158" s="160">
        <f t="shared" si="28"/>
        <v>0</v>
      </c>
      <c r="F158" s="160">
        <f t="shared" si="28"/>
        <v>0</v>
      </c>
      <c r="G158" s="160">
        <f t="shared" si="28"/>
        <v>0</v>
      </c>
      <c r="H158" s="160">
        <f t="shared" si="28"/>
        <v>0</v>
      </c>
      <c r="I158" s="160">
        <f t="shared" si="28"/>
        <v>0</v>
      </c>
      <c r="J158" s="160">
        <f t="shared" si="28"/>
        <v>0</v>
      </c>
      <c r="K158" s="160">
        <f>D158+E158+F158+G158+H158+I158+J158</f>
        <v>0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 spans="1:31" ht="20.100000000000001" customHeight="1" thickTop="1" x14ac:dyDescent="0.35">
      <c r="A159" s="4"/>
      <c r="B159" s="172" t="s">
        <v>134</v>
      </c>
      <c r="C159" s="173" t="s">
        <v>135</v>
      </c>
      <c r="D159" s="110"/>
      <c r="E159" s="110"/>
      <c r="F159" s="110"/>
      <c r="G159" s="110"/>
      <c r="H159" s="128"/>
      <c r="I159" s="128" t="s">
        <v>79</v>
      </c>
      <c r="J159" s="4"/>
      <c r="K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 spans="1:31" ht="20.100000000000001" customHeight="1" x14ac:dyDescent="0.35">
      <c r="A160" s="4"/>
      <c r="B160" s="4"/>
      <c r="C160" s="4"/>
      <c r="D160" s="4"/>
      <c r="E160" s="88"/>
      <c r="F160" s="4"/>
      <c r="G160" s="4"/>
      <c r="H160" s="4"/>
      <c r="I160" s="4"/>
      <c r="J160" s="4"/>
      <c r="K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 spans="1:31" ht="20.100000000000001" customHeight="1" x14ac:dyDescent="0.35">
      <c r="A161" s="4"/>
      <c r="B161" s="4"/>
      <c r="C161" s="4"/>
      <c r="D161" s="4"/>
      <c r="E161" s="4"/>
      <c r="F161" s="4"/>
      <c r="G161" s="4"/>
      <c r="I161" s="4"/>
      <c r="J161" s="4"/>
      <c r="K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 spans="1:31" ht="69.900000000000006" customHeight="1" x14ac:dyDescent="0.35">
      <c r="A162" s="329" t="s">
        <v>170</v>
      </c>
      <c r="B162" s="330"/>
      <c r="C162" s="330"/>
      <c r="D162" s="330"/>
      <c r="E162" s="330"/>
      <c r="F162" s="330"/>
      <c r="G162" s="330"/>
      <c r="H162" s="330"/>
      <c r="I162" s="330"/>
      <c r="J162" s="330"/>
      <c r="K162" s="330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 spans="1:31" ht="20.100000000000001" customHeight="1" x14ac:dyDescent="0.35">
      <c r="A163" s="4" t="str">
        <f>A4</f>
        <v>FY20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 spans="1:31" ht="20.100000000000001" customHeight="1" x14ac:dyDescent="0.35">
      <c r="A164" s="4"/>
      <c r="B164" s="4"/>
      <c r="C164" s="5" t="s">
        <v>0</v>
      </c>
      <c r="D164" s="4"/>
      <c r="E164" s="4"/>
      <c r="F164" s="4"/>
      <c r="G164" s="109" t="s">
        <v>53</v>
      </c>
      <c r="H164" s="110"/>
      <c r="I164" s="4"/>
      <c r="J164" s="109" t="s">
        <v>54</v>
      </c>
      <c r="K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 spans="1:31" ht="20.100000000000001" customHeight="1" x14ac:dyDescent="0.35">
      <c r="A165" s="4"/>
      <c r="B165" s="4"/>
      <c r="C165" s="5" t="str">
        <f>C4</f>
        <v xml:space="preserve">                     TITLE III GRANT BUDGET</v>
      </c>
      <c r="D165" s="4"/>
      <c r="E165" s="4"/>
      <c r="F165" s="4"/>
      <c r="G165" s="98" t="str">
        <f>G3</f>
        <v>Type name here</v>
      </c>
      <c r="H165" s="4"/>
      <c r="I165" s="4"/>
      <c r="J165" s="98" t="str">
        <f>J3</f>
        <v>Type county here</v>
      </c>
      <c r="K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 spans="1:31" ht="20.100000000000001" customHeight="1" x14ac:dyDescent="0.35">
      <c r="A166" s="13"/>
      <c r="B166" s="14"/>
      <c r="C166" s="182" t="s">
        <v>25</v>
      </c>
      <c r="D166" s="47" t="str">
        <f t="shared" ref="D166:J168" si="29">D5</f>
        <v>III **</v>
      </c>
      <c r="E166" s="48" t="str">
        <f t="shared" si="29"/>
        <v>III **</v>
      </c>
      <c r="F166" s="47" t="str">
        <f t="shared" si="29"/>
        <v>III **</v>
      </c>
      <c r="G166" s="48" t="str">
        <f t="shared" si="29"/>
        <v>III **</v>
      </c>
      <c r="H166" s="47" t="str">
        <f t="shared" si="29"/>
        <v>III **</v>
      </c>
      <c r="I166" s="48" t="str">
        <f t="shared" si="29"/>
        <v>III **</v>
      </c>
      <c r="J166" s="47" t="str">
        <f t="shared" si="29"/>
        <v>III **</v>
      </c>
      <c r="K166" s="79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 spans="1:31" ht="20.100000000000001" customHeight="1" x14ac:dyDescent="0.35">
      <c r="A167" s="16"/>
      <c r="B167" s="17"/>
      <c r="C167" s="27"/>
      <c r="D167" s="19" t="str">
        <f t="shared" si="29"/>
        <v>SERVICE</v>
      </c>
      <c r="E167" s="80" t="str">
        <f t="shared" si="29"/>
        <v>SERVICE</v>
      </c>
      <c r="F167" s="19" t="str">
        <f t="shared" si="29"/>
        <v>SERVICE</v>
      </c>
      <c r="G167" s="80" t="str">
        <f t="shared" si="29"/>
        <v>SERVICE</v>
      </c>
      <c r="H167" s="19" t="str">
        <f t="shared" si="29"/>
        <v>SERVICE</v>
      </c>
      <c r="I167" s="80" t="str">
        <f t="shared" si="29"/>
        <v>SERVICE</v>
      </c>
      <c r="J167" s="19" t="str">
        <f t="shared" si="29"/>
        <v>SERVICE</v>
      </c>
      <c r="K167" s="80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 spans="1:31" ht="20.100000000000001" customHeight="1" x14ac:dyDescent="0.35">
      <c r="A168" s="21"/>
      <c r="B168" s="22"/>
      <c r="C168" s="32"/>
      <c r="D168" s="23" t="str">
        <f t="shared" si="29"/>
        <v>TITLE</v>
      </c>
      <c r="E168" s="81" t="str">
        <f t="shared" si="29"/>
        <v>TITLE</v>
      </c>
      <c r="F168" s="23" t="str">
        <f t="shared" si="29"/>
        <v>TITLE</v>
      </c>
      <c r="G168" s="81" t="str">
        <f t="shared" si="29"/>
        <v>TITLE</v>
      </c>
      <c r="H168" s="23" t="str">
        <f t="shared" si="29"/>
        <v>TITLE</v>
      </c>
      <c r="I168" s="81" t="str">
        <f t="shared" si="29"/>
        <v>TITLE</v>
      </c>
      <c r="J168" s="23" t="str">
        <f t="shared" si="29"/>
        <v>TITLE</v>
      </c>
      <c r="K168" s="81" t="str">
        <f>K7</f>
        <v>TOTAL</v>
      </c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 spans="1:31" ht="20.100000000000001" customHeight="1" x14ac:dyDescent="0.35">
      <c r="A169" s="16" t="s">
        <v>31</v>
      </c>
      <c r="B169" s="17"/>
      <c r="C169" s="107" t="s">
        <v>88</v>
      </c>
      <c r="D169" s="183">
        <v>0</v>
      </c>
      <c r="E169" s="184">
        <v>0</v>
      </c>
      <c r="F169" s="183">
        <v>0</v>
      </c>
      <c r="G169" s="184"/>
      <c r="H169" s="187"/>
      <c r="I169" s="188"/>
      <c r="J169" s="187"/>
      <c r="K169" s="133">
        <f>D169+E169+F169+G169+H169+I169+J169</f>
        <v>0</v>
      </c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 spans="1:31" ht="20.100000000000001" customHeight="1" x14ac:dyDescent="0.35">
      <c r="A170" s="16"/>
      <c r="B170" s="17"/>
      <c r="C170" s="215"/>
      <c r="D170" s="161"/>
      <c r="E170" s="162"/>
      <c r="F170" s="161"/>
      <c r="G170" s="162"/>
      <c r="H170" s="161"/>
      <c r="I170" s="162"/>
      <c r="J170" s="161"/>
      <c r="K170" s="145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 spans="1:31" ht="20.100000000000001" customHeight="1" x14ac:dyDescent="0.35">
      <c r="A171" s="16"/>
      <c r="B171" s="17"/>
      <c r="C171" s="215"/>
      <c r="D171" s="161"/>
      <c r="E171" s="162"/>
      <c r="F171" s="161"/>
      <c r="G171" s="162"/>
      <c r="H171" s="161"/>
      <c r="I171" s="162"/>
      <c r="J171" s="161"/>
      <c r="K171" s="145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 spans="1:31" ht="20.100000000000001" customHeight="1" thickBot="1" x14ac:dyDescent="0.4">
      <c r="A172" s="16"/>
      <c r="B172" s="17"/>
      <c r="C172" s="215"/>
      <c r="D172" s="161"/>
      <c r="E172" s="162"/>
      <c r="F172" s="161"/>
      <c r="G172" s="162"/>
      <c r="H172" s="161"/>
      <c r="I172" s="162"/>
      <c r="J172" s="161"/>
      <c r="K172" s="145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 spans="1:31" ht="20.100000000000001" customHeight="1" thickTop="1" thickBot="1" x14ac:dyDescent="0.4">
      <c r="A173" s="33" t="s">
        <v>66</v>
      </c>
      <c r="B173" s="38"/>
      <c r="C173" s="186" t="s">
        <v>89</v>
      </c>
      <c r="D173" s="135">
        <f t="shared" ref="D173:K173" si="30">SUM(D169:D172)</f>
        <v>0</v>
      </c>
      <c r="E173" s="135">
        <f t="shared" si="30"/>
        <v>0</v>
      </c>
      <c r="F173" s="135">
        <f t="shared" si="30"/>
        <v>0</v>
      </c>
      <c r="G173" s="135">
        <f t="shared" si="30"/>
        <v>0</v>
      </c>
      <c r="H173" s="135">
        <f t="shared" si="30"/>
        <v>0</v>
      </c>
      <c r="I173" s="135">
        <f t="shared" si="30"/>
        <v>0</v>
      </c>
      <c r="J173" s="135">
        <f t="shared" si="30"/>
        <v>0</v>
      </c>
      <c r="K173" s="135">
        <f t="shared" si="30"/>
        <v>0</v>
      </c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 spans="1:31" ht="20.100000000000001" customHeight="1" thickTop="1" thickBot="1" x14ac:dyDescent="0.4">
      <c r="A174" s="33" t="s">
        <v>137</v>
      </c>
      <c r="B174" s="38"/>
      <c r="C174" s="186" t="s">
        <v>67</v>
      </c>
      <c r="D174" s="163">
        <v>0</v>
      </c>
      <c r="E174" s="164">
        <v>0</v>
      </c>
      <c r="F174" s="163"/>
      <c r="G174" s="164"/>
      <c r="H174" s="165"/>
      <c r="I174" s="166"/>
      <c r="J174" s="165"/>
      <c r="K174" s="147">
        <f t="shared" ref="K174:K189" si="31">D174+E174+F174+G174+H174+I174+J174</f>
        <v>0</v>
      </c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 spans="1:31" ht="20.100000000000001" customHeight="1" thickTop="1" x14ac:dyDescent="0.35">
      <c r="A175" s="16" t="s">
        <v>138</v>
      </c>
      <c r="B175" s="17"/>
      <c r="C175" s="107" t="s">
        <v>160</v>
      </c>
      <c r="D175" s="101"/>
      <c r="E175" s="102"/>
      <c r="F175" s="101"/>
      <c r="G175" s="102"/>
      <c r="H175" s="101"/>
      <c r="I175" s="102"/>
      <c r="J175" s="101"/>
      <c r="K175" s="61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 spans="1:31" ht="20.100000000000001" customHeight="1" x14ac:dyDescent="0.35">
      <c r="A176" s="16"/>
      <c r="B176" s="17"/>
      <c r="C176" s="106"/>
      <c r="D176" s="183"/>
      <c r="E176" s="184"/>
      <c r="F176" s="183"/>
      <c r="G176" s="102"/>
      <c r="H176" s="101"/>
      <c r="I176" s="102"/>
      <c r="J176" s="101"/>
      <c r="K176" s="133">
        <f t="shared" si="31"/>
        <v>0</v>
      </c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 spans="1:31" ht="20.100000000000001" customHeight="1" x14ac:dyDescent="0.35">
      <c r="A177" s="16"/>
      <c r="B177" s="17"/>
      <c r="C177" s="106"/>
      <c r="D177" s="183"/>
      <c r="E177" s="184"/>
      <c r="F177" s="183"/>
      <c r="G177" s="102"/>
      <c r="H177" s="101"/>
      <c r="I177" s="102"/>
      <c r="J177" s="101"/>
      <c r="K177" s="133">
        <f t="shared" si="31"/>
        <v>0</v>
      </c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 spans="1:31" ht="20.100000000000001" customHeight="1" x14ac:dyDescent="0.35">
      <c r="A178" s="16"/>
      <c r="B178" s="17"/>
      <c r="C178" s="106"/>
      <c r="D178" s="183"/>
      <c r="E178" s="184"/>
      <c r="F178" s="183"/>
      <c r="G178" s="102"/>
      <c r="H178" s="101"/>
      <c r="I178" s="102"/>
      <c r="J178" s="101"/>
      <c r="K178" s="133">
        <f t="shared" si="31"/>
        <v>0</v>
      </c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 spans="1:31" ht="20.100000000000001" customHeight="1" x14ac:dyDescent="0.35">
      <c r="A179" s="16"/>
      <c r="B179" s="17"/>
      <c r="C179" s="106"/>
      <c r="D179" s="183"/>
      <c r="E179" s="184"/>
      <c r="F179" s="183"/>
      <c r="G179" s="102"/>
      <c r="H179" s="101"/>
      <c r="I179" s="102"/>
      <c r="J179" s="101"/>
      <c r="K179" s="133">
        <f t="shared" si="31"/>
        <v>0</v>
      </c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 spans="1:31" ht="20.100000000000001" customHeight="1" thickBot="1" x14ac:dyDescent="0.4">
      <c r="A180" s="16"/>
      <c r="B180" s="17"/>
      <c r="C180" s="178"/>
      <c r="D180" s="101"/>
      <c r="E180" s="102"/>
      <c r="F180" s="101"/>
      <c r="G180" s="102"/>
      <c r="H180" s="101"/>
      <c r="I180" s="102"/>
      <c r="J180" s="101"/>
      <c r="K180" s="133">
        <f t="shared" si="31"/>
        <v>0</v>
      </c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 spans="1:31" ht="20.100000000000001" customHeight="1" thickTop="1" thickBot="1" x14ac:dyDescent="0.4">
      <c r="A181" s="33" t="s">
        <v>139</v>
      </c>
      <c r="B181" s="38"/>
      <c r="C181" s="186" t="s">
        <v>136</v>
      </c>
      <c r="D181" s="136">
        <f t="shared" ref="D181:J181" si="32">SUM(D175:D180)</f>
        <v>0</v>
      </c>
      <c r="E181" s="135">
        <f t="shared" si="32"/>
        <v>0</v>
      </c>
      <c r="F181" s="136">
        <f t="shared" si="32"/>
        <v>0</v>
      </c>
      <c r="G181" s="135">
        <f t="shared" si="32"/>
        <v>0</v>
      </c>
      <c r="H181" s="136">
        <f t="shared" si="32"/>
        <v>0</v>
      </c>
      <c r="I181" s="135">
        <f t="shared" si="32"/>
        <v>0</v>
      </c>
      <c r="J181" s="136">
        <f t="shared" si="32"/>
        <v>0</v>
      </c>
      <c r="K181" s="146">
        <f t="shared" si="31"/>
        <v>0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 spans="1:31" ht="20.100000000000001" customHeight="1" thickTop="1" x14ac:dyDescent="0.35">
      <c r="A182" s="16" t="s">
        <v>140</v>
      </c>
      <c r="B182" s="17"/>
      <c r="C182" s="107" t="s">
        <v>159</v>
      </c>
      <c r="D182" s="60"/>
      <c r="E182" s="61"/>
      <c r="F182" s="60"/>
      <c r="G182" s="61"/>
      <c r="H182" s="60"/>
      <c r="I182" s="61"/>
      <c r="J182" s="60"/>
      <c r="K182" s="133">
        <f t="shared" si="31"/>
        <v>0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 spans="1:31" ht="20.100000000000001" customHeight="1" x14ac:dyDescent="0.35">
      <c r="A183" s="16"/>
      <c r="B183" s="17"/>
      <c r="C183" s="27" t="s">
        <v>55</v>
      </c>
      <c r="D183" s="61">
        <f t="shared" ref="D183:J183" si="33">D33</f>
        <v>0</v>
      </c>
      <c r="E183" s="61">
        <f t="shared" si="33"/>
        <v>0</v>
      </c>
      <c r="F183" s="61">
        <f t="shared" si="33"/>
        <v>0</v>
      </c>
      <c r="G183" s="60">
        <f t="shared" si="33"/>
        <v>0</v>
      </c>
      <c r="H183" s="61">
        <f t="shared" si="33"/>
        <v>0</v>
      </c>
      <c r="I183" s="60">
        <f t="shared" si="33"/>
        <v>0</v>
      </c>
      <c r="J183" s="61">
        <f t="shared" si="33"/>
        <v>0</v>
      </c>
      <c r="K183" s="148">
        <f t="shared" si="31"/>
        <v>0</v>
      </c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 spans="1:31" ht="20.100000000000001" customHeight="1" x14ac:dyDescent="0.35">
      <c r="A184" s="16"/>
      <c r="B184" s="17"/>
      <c r="C184" s="27" t="s">
        <v>56</v>
      </c>
      <c r="D184" s="61">
        <f t="shared" ref="D184:J184" si="34">D64</f>
        <v>0</v>
      </c>
      <c r="E184" s="61">
        <f t="shared" si="34"/>
        <v>0</v>
      </c>
      <c r="F184" s="61">
        <f t="shared" si="34"/>
        <v>0</v>
      </c>
      <c r="G184" s="61">
        <f t="shared" si="34"/>
        <v>0</v>
      </c>
      <c r="H184" s="61">
        <f t="shared" si="34"/>
        <v>0</v>
      </c>
      <c r="I184" s="61">
        <f t="shared" si="34"/>
        <v>0</v>
      </c>
      <c r="J184" s="60">
        <f t="shared" si="34"/>
        <v>0</v>
      </c>
      <c r="K184" s="133">
        <f t="shared" si="31"/>
        <v>0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 spans="1:31" ht="20.100000000000001" customHeight="1" x14ac:dyDescent="0.35">
      <c r="A185" s="16"/>
      <c r="B185" s="17"/>
      <c r="C185" s="27" t="s">
        <v>57</v>
      </c>
      <c r="D185" s="61">
        <f t="shared" ref="D185:J185" si="35">D126</f>
        <v>0</v>
      </c>
      <c r="E185" s="61">
        <f t="shared" si="35"/>
        <v>0</v>
      </c>
      <c r="F185" s="61">
        <f t="shared" si="35"/>
        <v>0</v>
      </c>
      <c r="G185" s="61">
        <f t="shared" si="35"/>
        <v>0</v>
      </c>
      <c r="H185" s="61">
        <f t="shared" si="35"/>
        <v>0</v>
      </c>
      <c r="I185" s="61">
        <f t="shared" si="35"/>
        <v>0</v>
      </c>
      <c r="J185" s="60">
        <f t="shared" si="35"/>
        <v>0</v>
      </c>
      <c r="K185" s="133">
        <f t="shared" si="31"/>
        <v>0</v>
      </c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 spans="1:31" ht="20.100000000000001" customHeight="1" x14ac:dyDescent="0.35">
      <c r="A186" s="16"/>
      <c r="B186" s="17"/>
      <c r="C186" s="27" t="s">
        <v>58</v>
      </c>
      <c r="D186" s="61">
        <f>D156</f>
        <v>0</v>
      </c>
      <c r="E186" s="61">
        <f t="shared" ref="E186:J186" si="36">E156</f>
        <v>0</v>
      </c>
      <c r="F186" s="61">
        <f t="shared" si="36"/>
        <v>0</v>
      </c>
      <c r="G186" s="61">
        <f t="shared" si="36"/>
        <v>0</v>
      </c>
      <c r="H186" s="61">
        <f t="shared" si="36"/>
        <v>0</v>
      </c>
      <c r="I186" s="61">
        <f t="shared" si="36"/>
        <v>0</v>
      </c>
      <c r="J186" s="60">
        <f t="shared" si="36"/>
        <v>0</v>
      </c>
      <c r="K186" s="133">
        <f t="shared" si="31"/>
        <v>0</v>
      </c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 spans="1:31" ht="20.100000000000001" customHeight="1" x14ac:dyDescent="0.35">
      <c r="A187" s="16"/>
      <c r="B187" s="17"/>
      <c r="C187" s="27"/>
      <c r="D187" s="60"/>
      <c r="E187" s="61"/>
      <c r="F187" s="60"/>
      <c r="G187" s="61"/>
      <c r="H187" s="60"/>
      <c r="I187" s="61"/>
      <c r="J187" s="60"/>
      <c r="K187" s="133">
        <f t="shared" si="31"/>
        <v>0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 spans="1:31" ht="20.100000000000001" customHeight="1" thickBot="1" x14ac:dyDescent="0.4">
      <c r="A188" s="16"/>
      <c r="B188" s="17"/>
      <c r="C188" s="27"/>
      <c r="D188" s="60"/>
      <c r="E188" s="61"/>
      <c r="F188" s="60"/>
      <c r="G188" s="61"/>
      <c r="H188" s="60"/>
      <c r="I188" s="61"/>
      <c r="J188" s="60"/>
      <c r="K188" s="133">
        <f t="shared" si="31"/>
        <v>0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 spans="1:31" ht="20.100000000000001" customHeight="1" thickTop="1" thickBot="1" x14ac:dyDescent="0.4">
      <c r="A189" s="33" t="s">
        <v>141</v>
      </c>
      <c r="B189" s="38"/>
      <c r="C189" s="186" t="s">
        <v>126</v>
      </c>
      <c r="D189" s="136">
        <f t="shared" ref="D189:J189" si="37">SUM(D182:D188)</f>
        <v>0</v>
      </c>
      <c r="E189" s="135">
        <f t="shared" si="37"/>
        <v>0</v>
      </c>
      <c r="F189" s="136">
        <f t="shared" si="37"/>
        <v>0</v>
      </c>
      <c r="G189" s="135">
        <f t="shared" si="37"/>
        <v>0</v>
      </c>
      <c r="H189" s="135">
        <f t="shared" si="37"/>
        <v>0</v>
      </c>
      <c r="I189" s="135">
        <f t="shared" si="37"/>
        <v>0</v>
      </c>
      <c r="J189" s="136">
        <f t="shared" si="37"/>
        <v>0</v>
      </c>
      <c r="K189" s="146">
        <f t="shared" si="31"/>
        <v>0</v>
      </c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 spans="1:31" ht="20.100000000000001" customHeight="1" thickTop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 spans="1:31" ht="20.100000000000001" customHeight="1" x14ac:dyDescent="0.35">
      <c r="A191" s="4"/>
      <c r="B191" s="4"/>
      <c r="C191" s="4"/>
      <c r="D191" s="4"/>
      <c r="E191" s="4"/>
      <c r="F191" s="4"/>
      <c r="G191" s="4"/>
      <c r="I191" s="4"/>
      <c r="J191" s="4"/>
      <c r="K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 spans="1:31" ht="42" customHeight="1" x14ac:dyDescent="0.35">
      <c r="A192" s="329" t="s">
        <v>171</v>
      </c>
      <c r="B192" s="330"/>
      <c r="C192" s="330"/>
      <c r="D192" s="330"/>
      <c r="E192" s="330"/>
      <c r="F192" s="330"/>
      <c r="G192" s="330"/>
      <c r="H192" s="330"/>
      <c r="I192" s="330"/>
      <c r="J192" s="330"/>
      <c r="K192" s="330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 spans="1:31" ht="23.1" customHeight="1" x14ac:dyDescent="0.35">
      <c r="A193" s="4" t="str">
        <f>A4</f>
        <v>FY20</v>
      </c>
      <c r="B193" s="4"/>
      <c r="C193" s="5" t="s">
        <v>0</v>
      </c>
      <c r="D193" s="4"/>
      <c r="E193" s="4"/>
      <c r="F193" s="4"/>
      <c r="G193" s="109" t="s">
        <v>53</v>
      </c>
      <c r="H193" s="110"/>
      <c r="I193" s="4"/>
      <c r="J193" s="109" t="s">
        <v>54</v>
      </c>
      <c r="K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 spans="1:31" ht="23.1" customHeight="1" x14ac:dyDescent="0.35">
      <c r="A194" s="4"/>
      <c r="B194" s="4"/>
      <c r="C194" s="5" t="str">
        <f>C4</f>
        <v xml:space="preserve">                     TITLE III GRANT BUDGET</v>
      </c>
      <c r="D194" s="4"/>
      <c r="E194" s="4"/>
      <c r="F194" s="4"/>
      <c r="G194" s="98" t="str">
        <f>G3</f>
        <v>Type name here</v>
      </c>
      <c r="H194" s="4"/>
      <c r="I194" s="4"/>
      <c r="J194" s="98" t="str">
        <f>J3</f>
        <v>Type county here</v>
      </c>
      <c r="K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 spans="1:31" ht="23.1" customHeight="1" x14ac:dyDescent="0.35">
      <c r="A195" s="13"/>
      <c r="B195" s="14"/>
      <c r="C195" s="26"/>
      <c r="D195" s="129" t="str">
        <f t="shared" ref="D195:J197" si="38">D5</f>
        <v>III **</v>
      </c>
      <c r="E195" s="130" t="str">
        <f t="shared" si="38"/>
        <v>III **</v>
      </c>
      <c r="F195" s="129" t="str">
        <f t="shared" si="38"/>
        <v>III **</v>
      </c>
      <c r="G195" s="130" t="str">
        <f t="shared" si="38"/>
        <v>III **</v>
      </c>
      <c r="H195" s="129" t="str">
        <f t="shared" si="38"/>
        <v>III **</v>
      </c>
      <c r="I195" s="130" t="str">
        <f t="shared" si="38"/>
        <v>III **</v>
      </c>
      <c r="J195" s="129" t="str">
        <f t="shared" si="38"/>
        <v>III **</v>
      </c>
      <c r="K195" s="79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 spans="1:31" ht="23.1" customHeight="1" x14ac:dyDescent="0.35">
      <c r="A196" s="16"/>
      <c r="B196" s="17"/>
      <c r="C196" s="27" t="s">
        <v>32</v>
      </c>
      <c r="D196" s="19" t="str">
        <f t="shared" si="38"/>
        <v>SERVICE</v>
      </c>
      <c r="E196" s="80" t="str">
        <f t="shared" si="38"/>
        <v>SERVICE</v>
      </c>
      <c r="F196" s="19" t="str">
        <f t="shared" si="38"/>
        <v>SERVICE</v>
      </c>
      <c r="G196" s="80" t="str">
        <f t="shared" si="38"/>
        <v>SERVICE</v>
      </c>
      <c r="H196" s="19" t="str">
        <f t="shared" si="38"/>
        <v>SERVICE</v>
      </c>
      <c r="I196" s="80" t="str">
        <f t="shared" si="38"/>
        <v>SERVICE</v>
      </c>
      <c r="J196" s="19" t="str">
        <f t="shared" si="38"/>
        <v>SERVICE</v>
      </c>
      <c r="K196" s="80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 spans="1:31" ht="23.1" customHeight="1" x14ac:dyDescent="0.35">
      <c r="A197" s="21"/>
      <c r="B197" s="22"/>
      <c r="C197" s="32"/>
      <c r="D197" s="176" t="str">
        <f t="shared" si="38"/>
        <v>TITLE</v>
      </c>
      <c r="E197" s="177" t="str">
        <f t="shared" si="38"/>
        <v>TITLE</v>
      </c>
      <c r="F197" s="23" t="str">
        <f t="shared" si="38"/>
        <v>TITLE</v>
      </c>
      <c r="G197" s="81" t="str">
        <f t="shared" si="38"/>
        <v>TITLE</v>
      </c>
      <c r="H197" s="23" t="str">
        <f t="shared" si="38"/>
        <v>TITLE</v>
      </c>
      <c r="I197" s="81" t="str">
        <f t="shared" si="38"/>
        <v>TITLE</v>
      </c>
      <c r="J197" s="23" t="str">
        <f t="shared" si="38"/>
        <v>TITLE</v>
      </c>
      <c r="K197" s="81" t="str">
        <f>K7</f>
        <v>TOTAL</v>
      </c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 spans="1:31" ht="23.1" customHeight="1" x14ac:dyDescent="0.35">
      <c r="A198" s="16"/>
      <c r="B198" s="137" t="s">
        <v>3</v>
      </c>
      <c r="C198" s="240" t="s">
        <v>98</v>
      </c>
      <c r="D198" s="190">
        <f t="shared" ref="D198:J198" si="39">D20+D33</f>
        <v>0</v>
      </c>
      <c r="E198" s="191">
        <f t="shared" si="39"/>
        <v>0</v>
      </c>
      <c r="F198" s="190">
        <f t="shared" si="39"/>
        <v>0</v>
      </c>
      <c r="G198" s="191">
        <f t="shared" si="39"/>
        <v>0</v>
      </c>
      <c r="H198" s="190">
        <f t="shared" si="39"/>
        <v>0</v>
      </c>
      <c r="I198" s="191">
        <f t="shared" si="39"/>
        <v>0</v>
      </c>
      <c r="J198" s="190">
        <f t="shared" si="39"/>
        <v>0</v>
      </c>
      <c r="K198" s="133">
        <f t="shared" ref="K198:K219" si="40">SUM(D198+E198+F198+H198+I198+J198+G198)</f>
        <v>0</v>
      </c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 spans="1:31" ht="23.1" customHeight="1" x14ac:dyDescent="0.35">
      <c r="A199" s="16"/>
      <c r="B199" s="137" t="s">
        <v>33</v>
      </c>
      <c r="C199" s="240" t="s">
        <v>99</v>
      </c>
      <c r="D199" s="190">
        <f t="shared" ref="D199:J199" si="41">D21+D22+D23</f>
        <v>0</v>
      </c>
      <c r="E199" s="191">
        <f t="shared" si="41"/>
        <v>0</v>
      </c>
      <c r="F199" s="190">
        <f t="shared" si="41"/>
        <v>0</v>
      </c>
      <c r="G199" s="191">
        <f t="shared" si="41"/>
        <v>0</v>
      </c>
      <c r="H199" s="190">
        <f t="shared" si="41"/>
        <v>0</v>
      </c>
      <c r="I199" s="191">
        <f t="shared" si="41"/>
        <v>0</v>
      </c>
      <c r="J199" s="190">
        <f t="shared" si="41"/>
        <v>0</v>
      </c>
      <c r="K199" s="133">
        <f t="shared" si="40"/>
        <v>0</v>
      </c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 spans="1:31" ht="23.1" customHeight="1" x14ac:dyDescent="0.35">
      <c r="A200" s="16"/>
      <c r="B200" s="137" t="s">
        <v>34</v>
      </c>
      <c r="C200" s="240" t="s">
        <v>100</v>
      </c>
      <c r="D200" s="190">
        <f t="shared" ref="D200:J200" si="42">D135</f>
        <v>0</v>
      </c>
      <c r="E200" s="191">
        <f t="shared" si="42"/>
        <v>0</v>
      </c>
      <c r="F200" s="190">
        <f t="shared" si="42"/>
        <v>0</v>
      </c>
      <c r="G200" s="191">
        <f t="shared" si="42"/>
        <v>0</v>
      </c>
      <c r="H200" s="190">
        <f t="shared" si="42"/>
        <v>0</v>
      </c>
      <c r="I200" s="191">
        <f t="shared" si="42"/>
        <v>0</v>
      </c>
      <c r="J200" s="190">
        <f t="shared" si="42"/>
        <v>0</v>
      </c>
      <c r="K200" s="133">
        <f t="shared" si="40"/>
        <v>0</v>
      </c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 spans="1:31" ht="23.1" customHeight="1" x14ac:dyDescent="0.35">
      <c r="A201" s="16"/>
      <c r="B201" s="137" t="s">
        <v>35</v>
      </c>
      <c r="C201" s="240" t="s">
        <v>199</v>
      </c>
      <c r="D201" s="191">
        <f t="shared" ref="D201:J201" si="43">D121+D124</f>
        <v>0</v>
      </c>
      <c r="E201" s="191">
        <f t="shared" si="43"/>
        <v>0</v>
      </c>
      <c r="F201" s="191">
        <f t="shared" si="43"/>
        <v>0</v>
      </c>
      <c r="G201" s="191">
        <f t="shared" si="43"/>
        <v>0</v>
      </c>
      <c r="H201" s="191">
        <f t="shared" si="43"/>
        <v>0</v>
      </c>
      <c r="I201" s="191">
        <f t="shared" si="43"/>
        <v>0</v>
      </c>
      <c r="J201" s="191">
        <f t="shared" si="43"/>
        <v>0</v>
      </c>
      <c r="K201" s="133">
        <f t="shared" si="40"/>
        <v>0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 spans="1:31" ht="23.1" customHeight="1" x14ac:dyDescent="0.35">
      <c r="A202" s="16"/>
      <c r="B202" s="137" t="s">
        <v>36</v>
      </c>
      <c r="C202" s="240" t="s">
        <v>101</v>
      </c>
      <c r="D202" s="190">
        <f t="shared" ref="D202:J202" si="44">D108+D122</f>
        <v>0</v>
      </c>
      <c r="E202" s="191">
        <f t="shared" si="44"/>
        <v>0</v>
      </c>
      <c r="F202" s="190">
        <f t="shared" si="44"/>
        <v>0</v>
      </c>
      <c r="G202" s="191">
        <f t="shared" si="44"/>
        <v>0</v>
      </c>
      <c r="H202" s="190">
        <f t="shared" si="44"/>
        <v>0</v>
      </c>
      <c r="I202" s="191">
        <f t="shared" si="44"/>
        <v>0</v>
      </c>
      <c r="J202" s="190">
        <f t="shared" si="44"/>
        <v>0</v>
      </c>
      <c r="K202" s="133">
        <f t="shared" si="40"/>
        <v>0</v>
      </c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 spans="1:31" ht="23.1" customHeight="1" x14ac:dyDescent="0.35">
      <c r="A203" s="16"/>
      <c r="B203" s="137" t="s">
        <v>37</v>
      </c>
      <c r="C203" s="240" t="s">
        <v>102</v>
      </c>
      <c r="D203" s="190">
        <f t="shared" ref="D203:J203" si="45">D136</f>
        <v>0</v>
      </c>
      <c r="E203" s="191">
        <f t="shared" si="45"/>
        <v>0</v>
      </c>
      <c r="F203" s="190">
        <f t="shared" si="45"/>
        <v>0</v>
      </c>
      <c r="G203" s="191">
        <f t="shared" si="45"/>
        <v>0</v>
      </c>
      <c r="H203" s="190">
        <f t="shared" si="45"/>
        <v>0</v>
      </c>
      <c r="I203" s="191">
        <f t="shared" si="45"/>
        <v>0</v>
      </c>
      <c r="J203" s="190">
        <f t="shared" si="45"/>
        <v>0</v>
      </c>
      <c r="K203" s="133">
        <f t="shared" si="40"/>
        <v>0</v>
      </c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 spans="1:31" ht="23.1" customHeight="1" x14ac:dyDescent="0.35">
      <c r="A204" s="16"/>
      <c r="B204" s="137" t="s">
        <v>38</v>
      </c>
      <c r="C204" s="240" t="s">
        <v>103</v>
      </c>
      <c r="D204" s="190">
        <f t="shared" ref="D204:J204" si="46">D65</f>
        <v>0</v>
      </c>
      <c r="E204" s="191">
        <f t="shared" si="46"/>
        <v>0</v>
      </c>
      <c r="F204" s="190">
        <f t="shared" si="46"/>
        <v>0</v>
      </c>
      <c r="G204" s="191">
        <f t="shared" si="46"/>
        <v>0</v>
      </c>
      <c r="H204" s="190">
        <f t="shared" si="46"/>
        <v>0</v>
      </c>
      <c r="I204" s="191">
        <f t="shared" si="46"/>
        <v>0</v>
      </c>
      <c r="J204" s="190">
        <f t="shared" si="46"/>
        <v>0</v>
      </c>
      <c r="K204" s="133">
        <f t="shared" si="40"/>
        <v>0</v>
      </c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 spans="1:31" ht="23.1" customHeight="1" x14ac:dyDescent="0.35">
      <c r="A205" s="16"/>
      <c r="B205" s="137" t="s">
        <v>39</v>
      </c>
      <c r="C205" s="240" t="s">
        <v>145</v>
      </c>
      <c r="D205" s="190">
        <f t="shared" ref="D205:J205" si="47">D138</f>
        <v>0</v>
      </c>
      <c r="E205" s="191">
        <f t="shared" si="47"/>
        <v>0</v>
      </c>
      <c r="F205" s="190">
        <f t="shared" si="47"/>
        <v>0</v>
      </c>
      <c r="G205" s="191">
        <f t="shared" si="47"/>
        <v>0</v>
      </c>
      <c r="H205" s="190">
        <f t="shared" si="47"/>
        <v>0</v>
      </c>
      <c r="I205" s="191">
        <f t="shared" si="47"/>
        <v>0</v>
      </c>
      <c r="J205" s="190">
        <f t="shared" si="47"/>
        <v>0</v>
      </c>
      <c r="K205" s="133">
        <f t="shared" si="40"/>
        <v>0</v>
      </c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 spans="1:31" ht="23.1" customHeight="1" x14ac:dyDescent="0.35">
      <c r="A206" s="16"/>
      <c r="B206" s="137" t="s">
        <v>40</v>
      </c>
      <c r="C206" s="240" t="s">
        <v>104</v>
      </c>
      <c r="D206" s="190">
        <f t="shared" ref="D206:J206" si="48">D137</f>
        <v>0</v>
      </c>
      <c r="E206" s="190">
        <f t="shared" si="48"/>
        <v>0</v>
      </c>
      <c r="F206" s="190">
        <f t="shared" si="48"/>
        <v>0</v>
      </c>
      <c r="G206" s="190">
        <f t="shared" si="48"/>
        <v>0</v>
      </c>
      <c r="H206" s="190">
        <f t="shared" si="48"/>
        <v>0</v>
      </c>
      <c r="I206" s="190">
        <f t="shared" si="48"/>
        <v>0</v>
      </c>
      <c r="J206" s="190">
        <f t="shared" si="48"/>
        <v>0</v>
      </c>
      <c r="K206" s="133">
        <f t="shared" si="40"/>
        <v>0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 spans="1:31" ht="23.1" customHeight="1" x14ac:dyDescent="0.35">
      <c r="A207" s="17"/>
      <c r="B207" s="137" t="s">
        <v>41</v>
      </c>
      <c r="C207" s="240" t="s">
        <v>106</v>
      </c>
      <c r="D207" s="190">
        <f t="shared" ref="D207:J207" si="49">D96</f>
        <v>0</v>
      </c>
      <c r="E207" s="191">
        <f t="shared" si="49"/>
        <v>0</v>
      </c>
      <c r="F207" s="190">
        <f t="shared" si="49"/>
        <v>0</v>
      </c>
      <c r="G207" s="191">
        <f t="shared" si="49"/>
        <v>0</v>
      </c>
      <c r="H207" s="190">
        <f t="shared" si="49"/>
        <v>0</v>
      </c>
      <c r="I207" s="191">
        <f t="shared" si="49"/>
        <v>0</v>
      </c>
      <c r="J207" s="190">
        <f t="shared" si="49"/>
        <v>0</v>
      </c>
      <c r="K207" s="133">
        <f t="shared" si="40"/>
        <v>0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 spans="1:31" ht="23.1" customHeight="1" thickBot="1" x14ac:dyDescent="0.4">
      <c r="A208" s="17"/>
      <c r="B208" s="137" t="s">
        <v>42</v>
      </c>
      <c r="C208" s="240" t="s">
        <v>105</v>
      </c>
      <c r="D208" s="190">
        <f t="shared" ref="D208:J208" si="50">D140</f>
        <v>0</v>
      </c>
      <c r="E208" s="191">
        <f t="shared" si="50"/>
        <v>0</v>
      </c>
      <c r="F208" s="190">
        <f t="shared" si="50"/>
        <v>0</v>
      </c>
      <c r="G208" s="191">
        <f t="shared" si="50"/>
        <v>0</v>
      </c>
      <c r="H208" s="190">
        <f t="shared" si="50"/>
        <v>0</v>
      </c>
      <c r="I208" s="191">
        <f t="shared" si="50"/>
        <v>0</v>
      </c>
      <c r="J208" s="190">
        <f t="shared" si="50"/>
        <v>0</v>
      </c>
      <c r="K208" s="133">
        <f t="shared" si="40"/>
        <v>0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 spans="1:31" ht="23.1" customHeight="1" thickTop="1" thickBot="1" x14ac:dyDescent="0.4">
      <c r="A209" s="33"/>
      <c r="B209" s="138" t="s">
        <v>44</v>
      </c>
      <c r="C209" s="241" t="s">
        <v>110</v>
      </c>
      <c r="D209" s="192">
        <f>SUM(D198:D208)</f>
        <v>0</v>
      </c>
      <c r="E209" s="193">
        <f t="shared" ref="E209:J209" si="51">SUM(E198:E208)</f>
        <v>0</v>
      </c>
      <c r="F209" s="192">
        <f t="shared" si="51"/>
        <v>0</v>
      </c>
      <c r="G209" s="193">
        <f t="shared" si="51"/>
        <v>0</v>
      </c>
      <c r="H209" s="192">
        <f t="shared" si="51"/>
        <v>0</v>
      </c>
      <c r="I209" s="193">
        <f t="shared" si="51"/>
        <v>0</v>
      </c>
      <c r="J209" s="192">
        <f t="shared" si="51"/>
        <v>0</v>
      </c>
      <c r="K209" s="135">
        <f t="shared" si="40"/>
        <v>0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 spans="1:31" ht="23.1" customHeight="1" thickTop="1" thickBot="1" x14ac:dyDescent="0.4">
      <c r="A210" s="33"/>
      <c r="B210" s="138" t="s">
        <v>45</v>
      </c>
      <c r="C210" s="241" t="s">
        <v>200</v>
      </c>
      <c r="D210" s="192">
        <f t="shared" ref="D210:J210" si="52">D139</f>
        <v>0</v>
      </c>
      <c r="E210" s="192">
        <f t="shared" si="52"/>
        <v>0</v>
      </c>
      <c r="F210" s="192">
        <f t="shared" si="52"/>
        <v>0</v>
      </c>
      <c r="G210" s="192">
        <f t="shared" si="52"/>
        <v>0</v>
      </c>
      <c r="H210" s="192">
        <f t="shared" si="52"/>
        <v>0</v>
      </c>
      <c r="I210" s="192">
        <f t="shared" si="52"/>
        <v>0</v>
      </c>
      <c r="J210" s="192">
        <f t="shared" si="52"/>
        <v>0</v>
      </c>
      <c r="K210" s="194">
        <f t="shared" si="40"/>
        <v>0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 spans="1:31" ht="23.1" customHeight="1" thickTop="1" thickBot="1" x14ac:dyDescent="0.4">
      <c r="A211" s="33"/>
      <c r="B211" s="138" t="s">
        <v>46</v>
      </c>
      <c r="C211" s="241" t="s">
        <v>111</v>
      </c>
      <c r="D211" s="192">
        <f>D209+D210</f>
        <v>0</v>
      </c>
      <c r="E211" s="193">
        <f t="shared" ref="E211:J211" si="53">E209+E210</f>
        <v>0</v>
      </c>
      <c r="F211" s="192">
        <f t="shared" si="53"/>
        <v>0</v>
      </c>
      <c r="G211" s="193">
        <f t="shared" si="53"/>
        <v>0</v>
      </c>
      <c r="H211" s="192">
        <f t="shared" si="53"/>
        <v>0</v>
      </c>
      <c r="I211" s="193">
        <f t="shared" si="53"/>
        <v>0</v>
      </c>
      <c r="J211" s="192">
        <f t="shared" si="53"/>
        <v>0</v>
      </c>
      <c r="K211" s="194">
        <f t="shared" si="40"/>
        <v>0</v>
      </c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 spans="1:31" ht="23.1" customHeight="1" thickTop="1" thickBot="1" x14ac:dyDescent="0.4">
      <c r="A212" s="33"/>
      <c r="B212" s="138" t="s">
        <v>47</v>
      </c>
      <c r="C212" s="241" t="s">
        <v>68</v>
      </c>
      <c r="D212" s="192">
        <f t="shared" ref="D212:J212" si="54">D174</f>
        <v>0</v>
      </c>
      <c r="E212" s="193">
        <f t="shared" si="54"/>
        <v>0</v>
      </c>
      <c r="F212" s="192">
        <f t="shared" si="54"/>
        <v>0</v>
      </c>
      <c r="G212" s="193">
        <f t="shared" si="54"/>
        <v>0</v>
      </c>
      <c r="H212" s="192">
        <f t="shared" si="54"/>
        <v>0</v>
      </c>
      <c r="I212" s="193">
        <f t="shared" si="54"/>
        <v>0</v>
      </c>
      <c r="J212" s="192">
        <f t="shared" si="54"/>
        <v>0</v>
      </c>
      <c r="K212" s="133">
        <f t="shared" si="40"/>
        <v>0</v>
      </c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 spans="1:31" ht="23.1" customHeight="1" thickTop="1" thickBot="1" x14ac:dyDescent="0.4">
      <c r="A213" s="33"/>
      <c r="B213" s="138" t="s">
        <v>48</v>
      </c>
      <c r="C213" s="241" t="s">
        <v>201</v>
      </c>
      <c r="D213" s="192">
        <f t="shared" ref="D213:J213" si="55">SUM(D209-D212)</f>
        <v>0</v>
      </c>
      <c r="E213" s="193">
        <f t="shared" si="55"/>
        <v>0</v>
      </c>
      <c r="F213" s="192">
        <f t="shared" si="55"/>
        <v>0</v>
      </c>
      <c r="G213" s="193">
        <f t="shared" si="55"/>
        <v>0</v>
      </c>
      <c r="H213" s="192">
        <f t="shared" si="55"/>
        <v>0</v>
      </c>
      <c r="I213" s="193">
        <f t="shared" si="55"/>
        <v>0</v>
      </c>
      <c r="J213" s="192">
        <f t="shared" si="55"/>
        <v>0</v>
      </c>
      <c r="K213" s="135">
        <f t="shared" si="40"/>
        <v>0</v>
      </c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 spans="1:31" ht="23.1" customHeight="1" thickTop="1" thickBot="1" x14ac:dyDescent="0.4">
      <c r="A214" s="16"/>
      <c r="B214" s="137" t="s">
        <v>49</v>
      </c>
      <c r="C214" s="242" t="s">
        <v>202</v>
      </c>
      <c r="D214" s="190">
        <f t="shared" ref="D214:J214" si="56">D189</f>
        <v>0</v>
      </c>
      <c r="E214" s="191">
        <f t="shared" si="56"/>
        <v>0</v>
      </c>
      <c r="F214" s="190">
        <f t="shared" si="56"/>
        <v>0</v>
      </c>
      <c r="G214" s="191">
        <f t="shared" si="56"/>
        <v>0</v>
      </c>
      <c r="H214" s="190">
        <f t="shared" si="56"/>
        <v>0</v>
      </c>
      <c r="I214" s="191">
        <f t="shared" si="56"/>
        <v>0</v>
      </c>
      <c r="J214" s="190">
        <f t="shared" si="56"/>
        <v>0</v>
      </c>
      <c r="K214" s="133">
        <f t="shared" si="40"/>
        <v>0</v>
      </c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 spans="1:31" ht="23.1" customHeight="1" thickTop="1" thickBot="1" x14ac:dyDescent="0.4">
      <c r="A215" s="33"/>
      <c r="B215" s="138" t="s">
        <v>70</v>
      </c>
      <c r="C215" s="241" t="s">
        <v>112</v>
      </c>
      <c r="D215" s="192">
        <f t="shared" ref="D215:J215" si="57">SUM(D213-D214)</f>
        <v>0</v>
      </c>
      <c r="E215" s="193">
        <f t="shared" si="57"/>
        <v>0</v>
      </c>
      <c r="F215" s="192">
        <f t="shared" si="57"/>
        <v>0</v>
      </c>
      <c r="G215" s="193">
        <f t="shared" si="57"/>
        <v>0</v>
      </c>
      <c r="H215" s="192">
        <f t="shared" si="57"/>
        <v>0</v>
      </c>
      <c r="I215" s="193">
        <f t="shared" si="57"/>
        <v>0</v>
      </c>
      <c r="J215" s="192">
        <f t="shared" si="57"/>
        <v>0</v>
      </c>
      <c r="K215" s="135">
        <f t="shared" si="40"/>
        <v>0</v>
      </c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 spans="1:31" ht="23.1" customHeight="1" thickTop="1" x14ac:dyDescent="0.35">
      <c r="A216" s="16"/>
      <c r="B216" s="137" t="s">
        <v>87</v>
      </c>
      <c r="C216" s="242" t="s">
        <v>203</v>
      </c>
      <c r="D216" s="190">
        <f t="shared" ref="D216:J216" si="58">D173</f>
        <v>0</v>
      </c>
      <c r="E216" s="191">
        <f t="shared" si="58"/>
        <v>0</v>
      </c>
      <c r="F216" s="190">
        <f t="shared" si="58"/>
        <v>0</v>
      </c>
      <c r="G216" s="191">
        <f t="shared" si="58"/>
        <v>0</v>
      </c>
      <c r="H216" s="190">
        <f t="shared" si="58"/>
        <v>0</v>
      </c>
      <c r="I216" s="191">
        <f t="shared" si="58"/>
        <v>0</v>
      </c>
      <c r="J216" s="190">
        <f t="shared" si="58"/>
        <v>0</v>
      </c>
      <c r="K216" s="133">
        <f t="shared" si="40"/>
        <v>0</v>
      </c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 spans="1:31" ht="23.1" customHeight="1" thickBot="1" x14ac:dyDescent="0.4">
      <c r="A217" s="16"/>
      <c r="B217" s="137" t="s">
        <v>92</v>
      </c>
      <c r="C217" s="242" t="s">
        <v>43</v>
      </c>
      <c r="D217" s="191">
        <f t="shared" ref="D217:J217" si="59">D181</f>
        <v>0</v>
      </c>
      <c r="E217" s="191">
        <f t="shared" si="59"/>
        <v>0</v>
      </c>
      <c r="F217" s="191">
        <f t="shared" si="59"/>
        <v>0</v>
      </c>
      <c r="G217" s="191">
        <f t="shared" si="59"/>
        <v>0</v>
      </c>
      <c r="H217" s="191">
        <f t="shared" si="59"/>
        <v>0</v>
      </c>
      <c r="I217" s="191">
        <f t="shared" si="59"/>
        <v>0</v>
      </c>
      <c r="J217" s="190">
        <f t="shared" si="59"/>
        <v>0</v>
      </c>
      <c r="K217" s="133">
        <f t="shared" si="40"/>
        <v>0</v>
      </c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 spans="1:31" ht="23.1" customHeight="1" thickTop="1" thickBot="1" x14ac:dyDescent="0.4">
      <c r="A218" s="33"/>
      <c r="B218" s="138" t="s">
        <v>93</v>
      </c>
      <c r="C218" s="241" t="s">
        <v>113</v>
      </c>
      <c r="D218" s="192">
        <f t="shared" ref="D218:J218" si="60">SUM(D214+D217)</f>
        <v>0</v>
      </c>
      <c r="E218" s="70">
        <f t="shared" si="60"/>
        <v>0</v>
      </c>
      <c r="F218" s="71">
        <f t="shared" si="60"/>
        <v>0</v>
      </c>
      <c r="G218" s="70">
        <f t="shared" si="60"/>
        <v>0</v>
      </c>
      <c r="H218" s="71">
        <f t="shared" si="60"/>
        <v>0</v>
      </c>
      <c r="I218" s="70">
        <f t="shared" si="60"/>
        <v>0</v>
      </c>
      <c r="J218" s="71">
        <f t="shared" si="60"/>
        <v>0</v>
      </c>
      <c r="K218" s="143">
        <f t="shared" si="40"/>
        <v>0</v>
      </c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 spans="1:31" ht="23.1" customHeight="1" thickTop="1" x14ac:dyDescent="0.35">
      <c r="A219" s="94"/>
      <c r="B219" s="139" t="s">
        <v>94</v>
      </c>
      <c r="C219" s="243" t="s">
        <v>204</v>
      </c>
      <c r="D219" s="195">
        <f>D209-D212-D216-D218</f>
        <v>0</v>
      </c>
      <c r="E219" s="61">
        <f t="shared" ref="E219:J219" si="61">E209-E212-E216-E218</f>
        <v>0</v>
      </c>
      <c r="F219" s="61">
        <f t="shared" si="61"/>
        <v>0</v>
      </c>
      <c r="G219" s="61">
        <f t="shared" si="61"/>
        <v>0</v>
      </c>
      <c r="H219" s="61">
        <f t="shared" si="61"/>
        <v>0</v>
      </c>
      <c r="I219" s="61">
        <f t="shared" si="61"/>
        <v>0</v>
      </c>
      <c r="J219" s="196">
        <f t="shared" si="61"/>
        <v>0</v>
      </c>
      <c r="K219" s="133">
        <f t="shared" si="40"/>
        <v>0</v>
      </c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 spans="1:31" ht="23.1" customHeight="1" thickBot="1" x14ac:dyDescent="0.4">
      <c r="A220" s="95"/>
      <c r="B220" s="140" t="s">
        <v>95</v>
      </c>
      <c r="C220" s="244" t="s">
        <v>97</v>
      </c>
      <c r="D220" s="197" t="e">
        <f t="shared" ref="D220:J220" si="62">ROUND(SUM(D219/D213),6)</f>
        <v>#DIV/0!</v>
      </c>
      <c r="E220" s="198" t="e">
        <f t="shared" si="62"/>
        <v>#DIV/0!</v>
      </c>
      <c r="F220" s="198" t="e">
        <f t="shared" si="62"/>
        <v>#DIV/0!</v>
      </c>
      <c r="G220" s="198" t="e">
        <f t="shared" si="62"/>
        <v>#DIV/0!</v>
      </c>
      <c r="H220" s="198" t="e">
        <f t="shared" si="62"/>
        <v>#DIV/0!</v>
      </c>
      <c r="I220" s="198" t="e">
        <f t="shared" si="62"/>
        <v>#DIV/0!</v>
      </c>
      <c r="J220" s="199" t="e">
        <f t="shared" si="62"/>
        <v>#DIV/0!</v>
      </c>
      <c r="K220" s="200"/>
    </row>
    <row r="221" spans="1:31" ht="23.1" customHeight="1" thickTop="1" thickBot="1" x14ac:dyDescent="0.4">
      <c r="A221" s="131"/>
      <c r="B221" s="141" t="s">
        <v>96</v>
      </c>
      <c r="C221" s="245" t="s">
        <v>144</v>
      </c>
      <c r="D221" s="201" t="e">
        <f>(D218/D213)*1</f>
        <v>#DIV/0!</v>
      </c>
      <c r="E221" s="203" t="e">
        <f t="shared" ref="E221:J221" si="63">(E218/E213)*1</f>
        <v>#DIV/0!</v>
      </c>
      <c r="F221" s="204" t="e">
        <f t="shared" si="63"/>
        <v>#DIV/0!</v>
      </c>
      <c r="G221" s="202" t="e">
        <f t="shared" si="63"/>
        <v>#DIV/0!</v>
      </c>
      <c r="H221" s="203" t="e">
        <f t="shared" si="63"/>
        <v>#DIV/0!</v>
      </c>
      <c r="I221" s="203" t="e">
        <f t="shared" si="63"/>
        <v>#DIV/0!</v>
      </c>
      <c r="J221" s="204" t="e">
        <f t="shared" si="63"/>
        <v>#DIV/0!</v>
      </c>
      <c r="K221" s="203"/>
    </row>
    <row r="222" spans="1:31" ht="23.1" customHeight="1" thickTop="1" thickBot="1" x14ac:dyDescent="0.4">
      <c r="A222" s="37"/>
      <c r="B222" s="142" t="s">
        <v>107</v>
      </c>
      <c r="C222" s="246" t="s">
        <v>69</v>
      </c>
      <c r="D222" s="174"/>
      <c r="E222" s="102"/>
      <c r="F222" s="101"/>
      <c r="G222" s="102"/>
      <c r="H222" s="101"/>
      <c r="I222" s="102"/>
      <c r="J222" s="101"/>
      <c r="K222" s="61">
        <f t="shared" ref="K222" si="64">SUM(D222+E222+F222+H222+I222+J222+G222)</f>
        <v>0</v>
      </c>
    </row>
    <row r="223" spans="1:31" ht="23.1" customHeight="1" thickTop="1" thickBot="1" x14ac:dyDescent="0.4">
      <c r="A223" s="33"/>
      <c r="B223" s="138" t="s">
        <v>108</v>
      </c>
      <c r="C223" s="241" t="s">
        <v>114</v>
      </c>
      <c r="D223" s="205" t="e">
        <f>ROUND(SUM(D211/D222),2)</f>
        <v>#DIV/0!</v>
      </c>
      <c r="E223" s="206" t="e">
        <f t="shared" ref="E223:J223" si="65">ROUND(SUM(E211/E222),2)</f>
        <v>#DIV/0!</v>
      </c>
      <c r="F223" s="207" t="e">
        <f t="shared" si="65"/>
        <v>#DIV/0!</v>
      </c>
      <c r="G223" s="206" t="e">
        <f t="shared" si="65"/>
        <v>#DIV/0!</v>
      </c>
      <c r="H223" s="207" t="e">
        <f t="shared" si="65"/>
        <v>#DIV/0!</v>
      </c>
      <c r="I223" s="206" t="e">
        <f t="shared" si="65"/>
        <v>#DIV/0!</v>
      </c>
      <c r="J223" s="207" t="e">
        <f t="shared" si="65"/>
        <v>#DIV/0!</v>
      </c>
      <c r="K223" s="206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 spans="1:31" ht="23.1" customHeight="1" thickTop="1" thickBot="1" x14ac:dyDescent="0.4">
      <c r="A224" s="33"/>
      <c r="B224" s="138" t="s">
        <v>109</v>
      </c>
      <c r="C224" s="247" t="s">
        <v>50</v>
      </c>
      <c r="D224" s="167"/>
      <c r="E224" s="168"/>
      <c r="F224" s="167"/>
      <c r="G224" s="168"/>
      <c r="H224" s="167"/>
      <c r="I224" s="168"/>
      <c r="J224" s="167"/>
      <c r="K224" s="70">
        <f t="shared" ref="K224" si="66">SUM(D224+E224+F224+H224+I224+J224+G224)</f>
        <v>0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 spans="1:31" ht="23.1" customHeight="1" thickTop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 t="s">
        <v>51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 spans="1:31" ht="23.1" customHeight="1" x14ac:dyDescent="0.35">
      <c r="A226" s="109" t="s">
        <v>75</v>
      </c>
      <c r="B226" s="118"/>
      <c r="C226" s="119"/>
      <c r="D226" s="119"/>
      <c r="E226" s="118"/>
      <c r="F226" s="118"/>
      <c r="G226" s="116"/>
      <c r="H226" s="109" t="s">
        <v>76</v>
      </c>
      <c r="I226" s="120"/>
      <c r="J226" s="118"/>
      <c r="K226" s="118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 spans="1:31" x14ac:dyDescent="0.35">
      <c r="A227" s="96"/>
      <c r="B227" s="96"/>
      <c r="C227" s="96"/>
      <c r="D227" s="96"/>
      <c r="E227" s="96"/>
      <c r="F227" s="96"/>
      <c r="G227" s="96"/>
      <c r="H227" s="96"/>
    </row>
    <row r="228" spans="1:31" x14ac:dyDescent="0.35">
      <c r="A228" s="96"/>
      <c r="B228" s="96"/>
      <c r="C228" s="96"/>
      <c r="D228" s="96"/>
      <c r="E228" s="96"/>
      <c r="F228" s="96"/>
      <c r="G228" s="96"/>
      <c r="H228" s="96"/>
    </row>
    <row r="229" spans="1:31" x14ac:dyDescent="0.35">
      <c r="A229" s="96"/>
      <c r="B229" s="96"/>
      <c r="C229" s="96"/>
      <c r="D229" s="96"/>
      <c r="E229" s="96"/>
      <c r="F229" s="96"/>
      <c r="G229" s="96"/>
      <c r="H229" s="96"/>
    </row>
    <row r="230" spans="1:31" x14ac:dyDescent="0.35">
      <c r="A230" s="96"/>
      <c r="B230" s="96"/>
      <c r="C230" s="96"/>
      <c r="D230" s="96"/>
      <c r="E230" s="96"/>
      <c r="F230" s="96"/>
      <c r="G230" s="96"/>
      <c r="H230" s="96"/>
    </row>
    <row r="231" spans="1:31" x14ac:dyDescent="0.35">
      <c r="A231" s="96"/>
      <c r="B231" s="96"/>
      <c r="C231" s="96"/>
      <c r="D231" s="96"/>
      <c r="E231" s="96"/>
      <c r="F231" s="96"/>
      <c r="G231" s="96"/>
      <c r="H231" s="96"/>
    </row>
    <row r="232" spans="1:31" x14ac:dyDescent="0.35">
      <c r="A232" s="96"/>
      <c r="B232" s="96"/>
      <c r="C232" s="96"/>
      <c r="D232" s="96"/>
      <c r="E232" s="96"/>
      <c r="F232" s="96"/>
      <c r="G232" s="96"/>
      <c r="H232" s="96"/>
    </row>
    <row r="233" spans="1:31" x14ac:dyDescent="0.35">
      <c r="A233" s="96"/>
      <c r="B233" s="96"/>
      <c r="C233" s="96"/>
      <c r="D233" s="96"/>
      <c r="E233" s="96"/>
      <c r="F233" s="96"/>
      <c r="G233" s="96"/>
      <c r="H233" s="96"/>
    </row>
    <row r="234" spans="1:31" x14ac:dyDescent="0.35">
      <c r="A234" s="96"/>
      <c r="B234" s="96"/>
      <c r="C234" s="96"/>
      <c r="D234" s="96"/>
      <c r="E234" s="96"/>
      <c r="F234" s="96"/>
      <c r="G234" s="96"/>
      <c r="H234" s="96"/>
    </row>
    <row r="235" spans="1:31" x14ac:dyDescent="0.35">
      <c r="A235" s="96"/>
      <c r="B235" s="96"/>
      <c r="C235" s="96"/>
      <c r="D235" s="96"/>
      <c r="E235" s="96"/>
      <c r="F235" s="96"/>
      <c r="G235" s="96"/>
      <c r="H235" s="96"/>
    </row>
    <row r="236" spans="1:31" x14ac:dyDescent="0.35">
      <c r="A236" s="96"/>
      <c r="B236" s="96"/>
      <c r="C236" s="96"/>
      <c r="D236" s="96"/>
      <c r="E236" s="96"/>
      <c r="F236" s="96"/>
      <c r="G236" s="96"/>
      <c r="H236" s="96"/>
    </row>
    <row r="237" spans="1:31" x14ac:dyDescent="0.35">
      <c r="A237" s="96"/>
      <c r="B237" s="96"/>
      <c r="C237" s="96"/>
      <c r="D237" s="96"/>
      <c r="E237" s="96"/>
      <c r="F237" s="96"/>
      <c r="G237" s="96"/>
      <c r="H237" s="96"/>
    </row>
    <row r="238" spans="1:31" x14ac:dyDescent="0.35">
      <c r="A238" s="96"/>
      <c r="B238" s="96"/>
      <c r="C238" s="96"/>
      <c r="D238" s="96"/>
      <c r="E238" s="96"/>
      <c r="F238" s="96"/>
      <c r="G238" s="96"/>
      <c r="H238" s="96"/>
    </row>
    <row r="239" spans="1:31" x14ac:dyDescent="0.35">
      <c r="A239" s="96"/>
      <c r="B239" s="96"/>
      <c r="C239" s="96"/>
      <c r="D239" s="96"/>
      <c r="E239" s="96"/>
      <c r="F239" s="96"/>
      <c r="G239" s="96"/>
      <c r="H239" s="96"/>
    </row>
    <row r="240" spans="1:31" x14ac:dyDescent="0.35">
      <c r="A240" s="96"/>
      <c r="B240" s="96"/>
      <c r="C240" s="96"/>
      <c r="D240" s="96"/>
      <c r="E240" s="96"/>
      <c r="F240" s="96"/>
      <c r="G240" s="96"/>
      <c r="H240" s="96"/>
    </row>
    <row r="241" spans="1:8" x14ac:dyDescent="0.35">
      <c r="A241" s="96"/>
      <c r="B241" s="96"/>
      <c r="C241" s="96"/>
      <c r="D241" s="96"/>
      <c r="E241" s="96"/>
      <c r="F241" s="96"/>
      <c r="G241" s="96"/>
      <c r="H241" s="96"/>
    </row>
    <row r="242" spans="1:8" x14ac:dyDescent="0.35">
      <c r="A242" s="96"/>
      <c r="B242" s="96"/>
      <c r="C242" s="96"/>
      <c r="D242" s="96"/>
      <c r="E242" s="96"/>
      <c r="F242" s="96"/>
      <c r="G242" s="96"/>
      <c r="H242" s="96"/>
    </row>
    <row r="243" spans="1:8" x14ac:dyDescent="0.35">
      <c r="A243" s="96"/>
      <c r="B243" s="96"/>
      <c r="C243" s="96"/>
      <c r="D243" s="96"/>
      <c r="E243" s="96"/>
      <c r="F243" s="96"/>
      <c r="G243" s="96"/>
      <c r="H243" s="96"/>
    </row>
    <row r="244" spans="1:8" x14ac:dyDescent="0.35">
      <c r="A244" s="96"/>
      <c r="B244" s="96"/>
      <c r="C244" s="96"/>
      <c r="D244" s="96"/>
      <c r="E244" s="96"/>
      <c r="F244" s="96"/>
      <c r="G244" s="96"/>
      <c r="H244" s="96"/>
    </row>
    <row r="245" spans="1:8" x14ac:dyDescent="0.35">
      <c r="A245" s="96"/>
      <c r="B245" s="96"/>
      <c r="C245" s="96"/>
      <c r="D245" s="96"/>
      <c r="E245" s="96"/>
      <c r="F245" s="96"/>
      <c r="G245" s="96"/>
      <c r="H245" s="96"/>
    </row>
    <row r="246" spans="1:8" x14ac:dyDescent="0.35">
      <c r="A246" s="96"/>
      <c r="B246" s="96"/>
      <c r="C246" s="96"/>
      <c r="D246" s="96"/>
      <c r="E246" s="96"/>
      <c r="F246" s="96"/>
      <c r="G246" s="96"/>
      <c r="H246" s="96"/>
    </row>
    <row r="247" spans="1:8" x14ac:dyDescent="0.35">
      <c r="A247" s="96"/>
      <c r="B247" s="96"/>
      <c r="C247" s="96"/>
      <c r="D247" s="96"/>
      <c r="E247" s="96"/>
      <c r="F247" s="96"/>
      <c r="G247" s="96"/>
      <c r="H247" s="96"/>
    </row>
    <row r="248" spans="1:8" x14ac:dyDescent="0.35">
      <c r="A248" s="96"/>
      <c r="B248" s="96"/>
      <c r="C248" s="96"/>
      <c r="D248" s="96"/>
      <c r="E248" s="96"/>
      <c r="F248" s="96"/>
      <c r="G248" s="96"/>
      <c r="H248" s="96"/>
    </row>
    <row r="249" spans="1:8" x14ac:dyDescent="0.35">
      <c r="A249" s="96"/>
      <c r="B249" s="96"/>
      <c r="C249" s="96"/>
      <c r="D249" s="96"/>
      <c r="E249" s="96"/>
      <c r="F249" s="96"/>
      <c r="G249" s="96"/>
      <c r="H249" s="96"/>
    </row>
    <row r="250" spans="1:8" x14ac:dyDescent="0.35">
      <c r="A250" s="96"/>
      <c r="B250" s="96"/>
      <c r="C250" s="96"/>
      <c r="D250" s="96"/>
      <c r="E250" s="96"/>
      <c r="F250" s="96"/>
      <c r="G250" s="96"/>
      <c r="H250" s="96"/>
    </row>
    <row r="251" spans="1:8" x14ac:dyDescent="0.35">
      <c r="A251" s="96"/>
      <c r="B251" s="96"/>
      <c r="C251" s="96"/>
      <c r="D251" s="96"/>
      <c r="E251" s="96"/>
      <c r="F251" s="96"/>
      <c r="G251" s="96"/>
      <c r="H251" s="96"/>
    </row>
    <row r="252" spans="1:8" x14ac:dyDescent="0.35">
      <c r="A252" s="96"/>
      <c r="B252" s="96"/>
      <c r="C252" s="96"/>
      <c r="D252" s="96"/>
      <c r="E252" s="96"/>
      <c r="F252" s="96"/>
      <c r="G252" s="96"/>
      <c r="H252" s="96"/>
    </row>
    <row r="253" spans="1:8" x14ac:dyDescent="0.35">
      <c r="A253" s="96"/>
      <c r="B253" s="96"/>
      <c r="C253" s="96"/>
      <c r="D253" s="96"/>
      <c r="E253" s="96"/>
      <c r="F253" s="96"/>
      <c r="G253" s="96"/>
      <c r="H253" s="96"/>
    </row>
    <row r="254" spans="1:8" x14ac:dyDescent="0.35">
      <c r="A254" s="96"/>
      <c r="B254" s="96"/>
      <c r="C254" s="96"/>
      <c r="D254" s="96"/>
      <c r="E254" s="96"/>
      <c r="F254" s="96"/>
      <c r="G254" s="96"/>
      <c r="H254" s="96"/>
    </row>
    <row r="255" spans="1:8" x14ac:dyDescent="0.35">
      <c r="A255" s="96"/>
      <c r="B255" s="96"/>
      <c r="C255" s="96"/>
      <c r="D255" s="96"/>
      <c r="E255" s="96"/>
      <c r="F255" s="96"/>
      <c r="G255" s="96"/>
      <c r="H255" s="96"/>
    </row>
    <row r="256" spans="1:8" x14ac:dyDescent="0.35">
      <c r="A256" s="96"/>
      <c r="B256" s="96"/>
      <c r="C256" s="96"/>
      <c r="D256" s="96"/>
      <c r="E256" s="96"/>
      <c r="F256" s="96"/>
      <c r="G256" s="96"/>
      <c r="H256" s="96"/>
    </row>
    <row r="257" spans="1:8" x14ac:dyDescent="0.35">
      <c r="A257" s="96"/>
      <c r="B257" s="96"/>
      <c r="C257" s="96"/>
      <c r="D257" s="96"/>
      <c r="E257" s="96"/>
      <c r="F257" s="96"/>
      <c r="G257" s="96"/>
      <c r="H257" s="96"/>
    </row>
    <row r="258" spans="1:8" x14ac:dyDescent="0.35">
      <c r="A258" s="96"/>
      <c r="B258" s="96"/>
      <c r="C258" s="96"/>
      <c r="D258" s="96"/>
      <c r="E258" s="96"/>
      <c r="F258" s="96"/>
      <c r="G258" s="96"/>
      <c r="H258" s="96"/>
    </row>
    <row r="259" spans="1:8" x14ac:dyDescent="0.35">
      <c r="A259" s="96"/>
      <c r="B259" s="96"/>
      <c r="C259" s="96"/>
      <c r="D259" s="96"/>
      <c r="E259" s="96"/>
      <c r="F259" s="96"/>
      <c r="G259" s="96"/>
      <c r="H259" s="96"/>
    </row>
    <row r="260" spans="1:8" x14ac:dyDescent="0.35">
      <c r="A260" s="96"/>
      <c r="B260" s="96"/>
      <c r="C260" s="96"/>
      <c r="D260" s="96"/>
      <c r="E260" s="96"/>
      <c r="F260" s="96"/>
      <c r="G260" s="96"/>
      <c r="H260" s="96"/>
    </row>
    <row r="261" spans="1:8" x14ac:dyDescent="0.35">
      <c r="A261" s="96"/>
      <c r="B261" s="96"/>
      <c r="C261" s="96"/>
      <c r="D261" s="96"/>
      <c r="E261" s="96"/>
      <c r="F261" s="96"/>
      <c r="G261" s="96"/>
      <c r="H261" s="96"/>
    </row>
    <row r="262" spans="1:8" x14ac:dyDescent="0.35">
      <c r="A262" s="96"/>
      <c r="B262" s="96"/>
      <c r="C262" s="96"/>
      <c r="D262" s="96"/>
      <c r="E262" s="96"/>
      <c r="F262" s="96"/>
      <c r="G262" s="96"/>
      <c r="H262" s="96"/>
    </row>
    <row r="263" spans="1:8" x14ac:dyDescent="0.35">
      <c r="A263" s="96"/>
      <c r="B263" s="96"/>
      <c r="C263" s="96"/>
      <c r="D263" s="96"/>
      <c r="E263" s="96"/>
      <c r="F263" s="96"/>
      <c r="G263" s="96"/>
      <c r="H263" s="96"/>
    </row>
    <row r="264" spans="1:8" x14ac:dyDescent="0.35">
      <c r="A264" s="96"/>
      <c r="B264" s="96"/>
      <c r="C264" s="96"/>
      <c r="D264" s="96"/>
      <c r="E264" s="96"/>
      <c r="F264" s="96"/>
      <c r="G264" s="96"/>
      <c r="H264" s="96"/>
    </row>
    <row r="265" spans="1:8" x14ac:dyDescent="0.35">
      <c r="A265" s="96"/>
      <c r="B265" s="96"/>
      <c r="C265" s="96"/>
      <c r="D265" s="96"/>
      <c r="E265" s="96"/>
      <c r="F265" s="96"/>
      <c r="G265" s="96"/>
      <c r="H265" s="96"/>
    </row>
    <row r="266" spans="1:8" x14ac:dyDescent="0.35">
      <c r="A266" s="96"/>
      <c r="B266" s="96"/>
      <c r="C266" s="96"/>
      <c r="D266" s="96"/>
      <c r="E266" s="96"/>
      <c r="F266" s="96"/>
      <c r="G266" s="96"/>
      <c r="H266" s="96"/>
    </row>
    <row r="267" spans="1:8" x14ac:dyDescent="0.35">
      <c r="A267" s="96"/>
      <c r="B267" s="96"/>
      <c r="C267" s="96"/>
      <c r="D267" s="96"/>
      <c r="E267" s="96"/>
      <c r="F267" s="96"/>
      <c r="G267" s="96"/>
      <c r="H267" s="96"/>
    </row>
    <row r="268" spans="1:8" x14ac:dyDescent="0.35">
      <c r="A268" s="96"/>
      <c r="B268" s="96"/>
      <c r="C268" s="96"/>
      <c r="D268" s="96"/>
      <c r="E268" s="96"/>
      <c r="F268" s="96"/>
      <c r="G268" s="96"/>
      <c r="H268" s="96"/>
    </row>
    <row r="269" spans="1:8" x14ac:dyDescent="0.35">
      <c r="A269" s="96"/>
      <c r="B269" s="96"/>
      <c r="C269" s="96"/>
      <c r="D269" s="96"/>
      <c r="E269" s="96"/>
      <c r="F269" s="96"/>
      <c r="G269" s="96"/>
      <c r="H269" s="96"/>
    </row>
    <row r="270" spans="1:8" x14ac:dyDescent="0.35">
      <c r="A270" s="96"/>
      <c r="B270" s="96"/>
      <c r="C270" s="96"/>
      <c r="D270" s="96"/>
      <c r="E270" s="96"/>
      <c r="F270" s="96"/>
      <c r="G270" s="96"/>
      <c r="H270" s="96"/>
    </row>
    <row r="271" spans="1:8" x14ac:dyDescent="0.35">
      <c r="A271" s="96"/>
      <c r="B271" s="96"/>
      <c r="C271" s="96"/>
      <c r="D271" s="96"/>
      <c r="E271" s="96"/>
      <c r="F271" s="96"/>
      <c r="G271" s="96"/>
      <c r="H271" s="96"/>
    </row>
    <row r="272" spans="1:8" x14ac:dyDescent="0.35">
      <c r="A272" s="96"/>
      <c r="B272" s="96"/>
      <c r="C272" s="96"/>
      <c r="D272" s="96"/>
      <c r="E272" s="96"/>
      <c r="F272" s="96"/>
      <c r="G272" s="96"/>
      <c r="H272" s="96"/>
    </row>
    <row r="273" spans="1:8" x14ac:dyDescent="0.35">
      <c r="A273" s="96"/>
      <c r="B273" s="96"/>
      <c r="C273" s="96"/>
      <c r="D273" s="96"/>
      <c r="E273" s="96"/>
      <c r="F273" s="96"/>
      <c r="G273" s="96"/>
      <c r="H273" s="96"/>
    </row>
    <row r="274" spans="1:8" x14ac:dyDescent="0.35">
      <c r="A274" s="96"/>
      <c r="B274" s="96"/>
      <c r="C274" s="96"/>
      <c r="D274" s="96"/>
      <c r="E274" s="96"/>
      <c r="F274" s="96"/>
      <c r="G274" s="96"/>
      <c r="H274" s="96"/>
    </row>
    <row r="275" spans="1:8" x14ac:dyDescent="0.35">
      <c r="A275" s="96"/>
      <c r="B275" s="96"/>
      <c r="C275" s="96"/>
      <c r="D275" s="96"/>
      <c r="E275" s="96"/>
      <c r="F275" s="96"/>
      <c r="G275" s="96"/>
      <c r="H275" s="96"/>
    </row>
    <row r="276" spans="1:8" x14ac:dyDescent="0.35">
      <c r="A276" s="96"/>
      <c r="B276" s="96"/>
      <c r="C276" s="96"/>
      <c r="D276" s="96"/>
      <c r="E276" s="96"/>
      <c r="F276" s="96"/>
      <c r="G276" s="96"/>
      <c r="H276" s="96"/>
    </row>
    <row r="277" spans="1:8" x14ac:dyDescent="0.35">
      <c r="A277" s="96"/>
      <c r="B277" s="96"/>
      <c r="C277" s="96"/>
      <c r="D277" s="96"/>
      <c r="E277" s="96"/>
      <c r="F277" s="96"/>
      <c r="G277" s="96"/>
      <c r="H277" s="96"/>
    </row>
    <row r="278" spans="1:8" x14ac:dyDescent="0.35">
      <c r="A278" s="96"/>
      <c r="B278" s="96"/>
      <c r="C278" s="96"/>
      <c r="D278" s="96"/>
      <c r="E278" s="96"/>
      <c r="F278" s="96"/>
      <c r="G278" s="96"/>
      <c r="H278" s="96"/>
    </row>
    <row r="279" spans="1:8" x14ac:dyDescent="0.35">
      <c r="A279" s="96"/>
      <c r="B279" s="96"/>
      <c r="C279" s="96"/>
      <c r="D279" s="96"/>
      <c r="E279" s="96"/>
      <c r="F279" s="96"/>
      <c r="G279" s="96"/>
      <c r="H279" s="96"/>
    </row>
    <row r="280" spans="1:8" x14ac:dyDescent="0.35">
      <c r="A280" s="96"/>
      <c r="B280" s="96"/>
      <c r="C280" s="96"/>
      <c r="D280" s="96"/>
      <c r="E280" s="96"/>
      <c r="F280" s="96"/>
      <c r="G280" s="96"/>
      <c r="H280" s="96"/>
    </row>
    <row r="281" spans="1:8" x14ac:dyDescent="0.35">
      <c r="A281" s="96"/>
      <c r="B281" s="96"/>
      <c r="C281" s="96"/>
      <c r="D281" s="96"/>
      <c r="E281" s="96"/>
      <c r="F281" s="96"/>
      <c r="G281" s="96"/>
      <c r="H281" s="96"/>
    </row>
    <row r="282" spans="1:8" x14ac:dyDescent="0.35">
      <c r="A282" s="96"/>
      <c r="B282" s="96"/>
      <c r="C282" s="96"/>
      <c r="D282" s="96"/>
      <c r="E282" s="96"/>
      <c r="F282" s="96"/>
      <c r="G282" s="96"/>
      <c r="H282" s="96"/>
    </row>
    <row r="283" spans="1:8" x14ac:dyDescent="0.35">
      <c r="A283" s="96"/>
      <c r="B283" s="96"/>
      <c r="C283" s="96"/>
      <c r="D283" s="96"/>
      <c r="E283" s="96"/>
      <c r="F283" s="96"/>
      <c r="G283" s="96"/>
      <c r="H283" s="96"/>
    </row>
    <row r="284" spans="1:8" x14ac:dyDescent="0.35">
      <c r="A284" s="96"/>
      <c r="B284" s="96"/>
      <c r="C284" s="96"/>
      <c r="D284" s="96"/>
      <c r="E284" s="96"/>
      <c r="F284" s="96"/>
      <c r="G284" s="96"/>
      <c r="H284" s="96"/>
    </row>
    <row r="285" spans="1:8" x14ac:dyDescent="0.35">
      <c r="A285" s="96"/>
      <c r="B285" s="96"/>
      <c r="C285" s="96"/>
      <c r="D285" s="96"/>
      <c r="E285" s="96"/>
      <c r="F285" s="96"/>
      <c r="G285" s="96"/>
      <c r="H285" s="96"/>
    </row>
    <row r="286" spans="1:8" x14ac:dyDescent="0.35">
      <c r="A286" s="96"/>
      <c r="B286" s="96"/>
      <c r="C286" s="96"/>
      <c r="D286" s="96"/>
      <c r="E286" s="96"/>
      <c r="F286" s="96"/>
      <c r="G286" s="96"/>
      <c r="H286" s="96"/>
    </row>
    <row r="287" spans="1:8" x14ac:dyDescent="0.35">
      <c r="A287" s="96"/>
      <c r="B287" s="96"/>
      <c r="C287" s="96"/>
      <c r="D287" s="96"/>
      <c r="E287" s="96"/>
      <c r="F287" s="96"/>
      <c r="G287" s="96"/>
      <c r="H287" s="96"/>
    </row>
    <row r="288" spans="1:8" x14ac:dyDescent="0.35">
      <c r="A288" s="96"/>
      <c r="B288" s="96"/>
      <c r="C288" s="96"/>
      <c r="D288" s="96"/>
      <c r="E288" s="96"/>
      <c r="F288" s="96"/>
      <c r="G288" s="96"/>
      <c r="H288" s="96"/>
    </row>
    <row r="289" spans="1:8" x14ac:dyDescent="0.35">
      <c r="A289" s="96"/>
      <c r="B289" s="96"/>
      <c r="C289" s="96"/>
      <c r="D289" s="96"/>
      <c r="E289" s="96"/>
      <c r="F289" s="96"/>
      <c r="G289" s="96"/>
      <c r="H289" s="96"/>
    </row>
    <row r="290" spans="1:8" x14ac:dyDescent="0.35">
      <c r="A290" s="96"/>
      <c r="B290" s="96"/>
      <c r="C290" s="96"/>
      <c r="D290" s="96"/>
      <c r="E290" s="96"/>
      <c r="F290" s="96"/>
      <c r="G290" s="96"/>
      <c r="H290" s="96"/>
    </row>
    <row r="291" spans="1:8" x14ac:dyDescent="0.35">
      <c r="A291" s="96"/>
      <c r="B291" s="96"/>
      <c r="C291" s="96"/>
      <c r="D291" s="96"/>
      <c r="E291" s="96"/>
      <c r="F291" s="96"/>
      <c r="G291" s="96"/>
      <c r="H291" s="96"/>
    </row>
    <row r="292" spans="1:8" x14ac:dyDescent="0.35">
      <c r="A292" s="96"/>
      <c r="B292" s="96"/>
      <c r="C292" s="96"/>
      <c r="D292" s="96"/>
      <c r="E292" s="96"/>
      <c r="F292" s="96"/>
      <c r="G292" s="96"/>
      <c r="H292" s="96"/>
    </row>
    <row r="293" spans="1:8" x14ac:dyDescent="0.35">
      <c r="A293" s="96"/>
      <c r="B293" s="96"/>
      <c r="C293" s="96"/>
      <c r="D293" s="96"/>
      <c r="E293" s="96"/>
      <c r="F293" s="96"/>
      <c r="G293" s="96"/>
      <c r="H293" s="96"/>
    </row>
    <row r="294" spans="1:8" x14ac:dyDescent="0.35">
      <c r="A294" s="96"/>
      <c r="B294" s="96"/>
      <c r="C294" s="96"/>
      <c r="D294" s="96"/>
      <c r="E294" s="96"/>
      <c r="F294" s="96"/>
      <c r="G294" s="96"/>
      <c r="H294" s="96"/>
    </row>
    <row r="295" spans="1:8" x14ac:dyDescent="0.35">
      <c r="A295" s="96"/>
      <c r="B295" s="96"/>
      <c r="C295" s="96"/>
      <c r="D295" s="96"/>
      <c r="E295" s="96"/>
      <c r="F295" s="96"/>
      <c r="G295" s="96"/>
      <c r="H295" s="96"/>
    </row>
    <row r="296" spans="1:8" x14ac:dyDescent="0.35">
      <c r="A296" s="96"/>
      <c r="B296" s="96"/>
      <c r="C296" s="96"/>
      <c r="D296" s="96"/>
      <c r="E296" s="96"/>
      <c r="F296" s="96"/>
      <c r="G296" s="96"/>
      <c r="H296" s="96"/>
    </row>
    <row r="297" spans="1:8" x14ac:dyDescent="0.35">
      <c r="A297" s="96"/>
      <c r="B297" s="96"/>
      <c r="C297" s="96"/>
      <c r="D297" s="96"/>
      <c r="E297" s="96"/>
      <c r="F297" s="96"/>
      <c r="G297" s="96"/>
      <c r="H297" s="96"/>
    </row>
    <row r="298" spans="1:8" x14ac:dyDescent="0.35">
      <c r="A298" s="96"/>
      <c r="B298" s="96"/>
      <c r="C298" s="96"/>
      <c r="D298" s="96"/>
      <c r="E298" s="96"/>
      <c r="F298" s="96"/>
      <c r="G298" s="96"/>
      <c r="H298" s="96"/>
    </row>
    <row r="299" spans="1:8" x14ac:dyDescent="0.35">
      <c r="A299" s="96"/>
      <c r="B299" s="96"/>
      <c r="C299" s="96"/>
      <c r="D299" s="96"/>
      <c r="E299" s="96"/>
      <c r="F299" s="96"/>
      <c r="G299" s="96"/>
      <c r="H299" s="96"/>
    </row>
    <row r="300" spans="1:8" x14ac:dyDescent="0.35">
      <c r="A300" s="96"/>
      <c r="B300" s="96"/>
      <c r="C300" s="96"/>
      <c r="D300" s="96"/>
      <c r="E300" s="96"/>
      <c r="F300" s="96"/>
      <c r="G300" s="96"/>
      <c r="H300" s="96"/>
    </row>
    <row r="301" spans="1:8" x14ac:dyDescent="0.35">
      <c r="A301" s="96"/>
      <c r="B301" s="96"/>
      <c r="C301" s="96"/>
      <c r="D301" s="96"/>
      <c r="E301" s="96"/>
      <c r="F301" s="96"/>
      <c r="G301" s="96"/>
      <c r="H301" s="96"/>
    </row>
    <row r="302" spans="1:8" x14ac:dyDescent="0.35">
      <c r="A302" s="96"/>
      <c r="B302" s="96"/>
      <c r="C302" s="96"/>
      <c r="D302" s="96"/>
      <c r="E302" s="96"/>
      <c r="F302" s="96"/>
      <c r="G302" s="96"/>
      <c r="H302" s="96"/>
    </row>
    <row r="303" spans="1:8" x14ac:dyDescent="0.35">
      <c r="A303" s="96"/>
      <c r="B303" s="96"/>
      <c r="C303" s="96"/>
      <c r="D303" s="96"/>
      <c r="E303" s="96"/>
      <c r="F303" s="96"/>
      <c r="G303" s="96"/>
      <c r="H303" s="96"/>
    </row>
    <row r="304" spans="1:8" x14ac:dyDescent="0.35">
      <c r="A304" s="96"/>
      <c r="B304" s="96"/>
      <c r="C304" s="96"/>
      <c r="D304" s="96"/>
      <c r="E304" s="96"/>
      <c r="F304" s="96"/>
      <c r="G304" s="96"/>
      <c r="H304" s="96"/>
    </row>
    <row r="305" spans="1:8" x14ac:dyDescent="0.35">
      <c r="A305" s="96"/>
      <c r="B305" s="96"/>
      <c r="C305" s="96"/>
      <c r="D305" s="96"/>
      <c r="E305" s="96"/>
      <c r="F305" s="96"/>
      <c r="G305" s="96"/>
      <c r="H305" s="96"/>
    </row>
    <row r="306" spans="1:8" x14ac:dyDescent="0.35">
      <c r="A306" s="96"/>
      <c r="B306" s="96"/>
      <c r="C306" s="96"/>
      <c r="D306" s="96"/>
      <c r="E306" s="96"/>
      <c r="F306" s="96"/>
      <c r="G306" s="96"/>
      <c r="H306" s="96"/>
    </row>
    <row r="307" spans="1:8" x14ac:dyDescent="0.35">
      <c r="A307" s="96"/>
      <c r="B307" s="96"/>
      <c r="C307" s="96"/>
      <c r="D307" s="96"/>
      <c r="E307" s="96"/>
      <c r="F307" s="96"/>
      <c r="G307" s="96"/>
      <c r="H307" s="96"/>
    </row>
    <row r="308" spans="1:8" x14ac:dyDescent="0.35">
      <c r="A308" s="96"/>
      <c r="B308" s="96"/>
      <c r="C308" s="96"/>
      <c r="D308" s="96"/>
      <c r="E308" s="96"/>
      <c r="F308" s="96"/>
      <c r="G308" s="96"/>
      <c r="H308" s="96"/>
    </row>
    <row r="309" spans="1:8" x14ac:dyDescent="0.35">
      <c r="A309" s="96"/>
      <c r="B309" s="96"/>
      <c r="C309" s="96"/>
      <c r="D309" s="96"/>
      <c r="E309" s="96"/>
      <c r="F309" s="96"/>
      <c r="G309" s="96"/>
      <c r="H309" s="96"/>
    </row>
    <row r="310" spans="1:8" x14ac:dyDescent="0.35">
      <c r="A310" s="96"/>
      <c r="B310" s="96"/>
      <c r="C310" s="96"/>
      <c r="D310" s="96"/>
      <c r="E310" s="96"/>
      <c r="F310" s="96"/>
      <c r="G310" s="96"/>
      <c r="H310" s="96"/>
    </row>
    <row r="311" spans="1:8" x14ac:dyDescent="0.35">
      <c r="A311" s="96"/>
      <c r="B311" s="96"/>
      <c r="C311" s="96"/>
      <c r="D311" s="96"/>
      <c r="E311" s="96"/>
      <c r="F311" s="96"/>
      <c r="G311" s="96"/>
      <c r="H311" s="96"/>
    </row>
    <row r="312" spans="1:8" x14ac:dyDescent="0.35">
      <c r="A312" s="96"/>
      <c r="B312" s="96"/>
      <c r="C312" s="96"/>
      <c r="D312" s="96"/>
      <c r="E312" s="96"/>
      <c r="F312" s="96"/>
      <c r="G312" s="96"/>
      <c r="H312" s="96"/>
    </row>
    <row r="313" spans="1:8" x14ac:dyDescent="0.35">
      <c r="A313" s="96"/>
      <c r="B313" s="96"/>
      <c r="C313" s="96"/>
      <c r="D313" s="96"/>
      <c r="E313" s="96"/>
      <c r="F313" s="96"/>
      <c r="G313" s="96"/>
      <c r="H313" s="96"/>
    </row>
    <row r="314" spans="1:8" x14ac:dyDescent="0.35">
      <c r="A314" s="96"/>
      <c r="B314" s="96"/>
      <c r="C314" s="96"/>
      <c r="D314" s="96"/>
      <c r="E314" s="96"/>
      <c r="F314" s="96"/>
      <c r="G314" s="96"/>
      <c r="H314" s="96"/>
    </row>
    <row r="315" spans="1:8" x14ac:dyDescent="0.35">
      <c r="A315" s="96"/>
      <c r="B315" s="96"/>
      <c r="C315" s="96"/>
      <c r="D315" s="96"/>
      <c r="E315" s="96"/>
      <c r="F315" s="96"/>
      <c r="G315" s="96"/>
      <c r="H315" s="96"/>
    </row>
    <row r="316" spans="1:8" x14ac:dyDescent="0.35">
      <c r="A316" s="96"/>
      <c r="B316" s="96"/>
      <c r="C316" s="96"/>
      <c r="D316" s="96"/>
      <c r="E316" s="96"/>
      <c r="F316" s="96"/>
      <c r="G316" s="96"/>
      <c r="H316" s="96"/>
    </row>
    <row r="317" spans="1:8" x14ac:dyDescent="0.35">
      <c r="A317" s="96"/>
      <c r="B317" s="96"/>
      <c r="C317" s="96"/>
      <c r="D317" s="96"/>
      <c r="E317" s="96"/>
      <c r="F317" s="96"/>
      <c r="G317" s="96"/>
      <c r="H317" s="96"/>
    </row>
    <row r="318" spans="1:8" x14ac:dyDescent="0.35">
      <c r="A318" s="96"/>
      <c r="B318" s="96"/>
      <c r="C318" s="96"/>
      <c r="D318" s="96"/>
      <c r="E318" s="96"/>
      <c r="F318" s="96"/>
      <c r="G318" s="96"/>
      <c r="H318" s="96"/>
    </row>
    <row r="319" spans="1:8" x14ac:dyDescent="0.35">
      <c r="A319" s="96"/>
      <c r="B319" s="96"/>
      <c r="C319" s="96"/>
      <c r="D319" s="96"/>
      <c r="E319" s="96"/>
      <c r="F319" s="96"/>
      <c r="G319" s="96"/>
      <c r="H319" s="96"/>
    </row>
    <row r="320" spans="1:8" x14ac:dyDescent="0.35">
      <c r="A320" s="96"/>
      <c r="B320" s="96"/>
      <c r="C320" s="96"/>
      <c r="D320" s="96"/>
      <c r="E320" s="96"/>
      <c r="F320" s="96"/>
      <c r="G320" s="96"/>
      <c r="H320" s="96"/>
    </row>
    <row r="321" spans="1:8" x14ac:dyDescent="0.35">
      <c r="A321" s="96"/>
      <c r="B321" s="96"/>
      <c r="C321" s="96"/>
      <c r="D321" s="96"/>
      <c r="E321" s="96"/>
      <c r="F321" s="96"/>
      <c r="G321" s="96"/>
      <c r="H321" s="96"/>
    </row>
    <row r="322" spans="1:8" x14ac:dyDescent="0.35">
      <c r="A322" s="96"/>
      <c r="B322" s="96"/>
      <c r="C322" s="96"/>
      <c r="D322" s="96"/>
      <c r="E322" s="96"/>
      <c r="F322" s="96"/>
      <c r="G322" s="96"/>
      <c r="H322" s="96"/>
    </row>
    <row r="323" spans="1:8" x14ac:dyDescent="0.35">
      <c r="A323" s="96"/>
      <c r="B323" s="96"/>
      <c r="C323" s="96"/>
      <c r="D323" s="96"/>
      <c r="E323" s="96"/>
      <c r="F323" s="96"/>
      <c r="G323" s="96"/>
      <c r="H323" s="96"/>
    </row>
    <row r="324" spans="1:8" x14ac:dyDescent="0.35">
      <c r="A324" s="96"/>
      <c r="B324" s="96"/>
      <c r="C324" s="96"/>
      <c r="D324" s="96"/>
      <c r="E324" s="96"/>
      <c r="F324" s="96"/>
      <c r="G324" s="96"/>
      <c r="H324" s="96"/>
    </row>
    <row r="325" spans="1:8" x14ac:dyDescent="0.35">
      <c r="A325" s="96"/>
      <c r="B325" s="96"/>
      <c r="C325" s="96"/>
      <c r="D325" s="96"/>
      <c r="E325" s="96"/>
      <c r="F325" s="96"/>
      <c r="G325" s="96"/>
      <c r="H325" s="96"/>
    </row>
    <row r="326" spans="1:8" x14ac:dyDescent="0.35">
      <c r="A326" s="96"/>
      <c r="B326" s="96"/>
      <c r="C326" s="96"/>
      <c r="D326" s="96"/>
      <c r="E326" s="96"/>
      <c r="F326" s="96"/>
      <c r="G326" s="96"/>
      <c r="H326" s="96"/>
    </row>
    <row r="327" spans="1:8" x14ac:dyDescent="0.35">
      <c r="A327" s="96"/>
      <c r="B327" s="96"/>
      <c r="C327" s="96"/>
      <c r="D327" s="96"/>
      <c r="E327" s="96"/>
      <c r="F327" s="96"/>
      <c r="G327" s="96"/>
      <c r="H327" s="96"/>
    </row>
    <row r="328" spans="1:8" x14ac:dyDescent="0.35">
      <c r="A328" s="96"/>
      <c r="B328" s="96"/>
      <c r="C328" s="96"/>
      <c r="D328" s="96"/>
      <c r="E328" s="96"/>
      <c r="F328" s="96"/>
      <c r="G328" s="96"/>
      <c r="H328" s="96"/>
    </row>
    <row r="329" spans="1:8" x14ac:dyDescent="0.35">
      <c r="A329" s="96"/>
      <c r="B329" s="96"/>
      <c r="C329" s="96"/>
      <c r="D329" s="96"/>
      <c r="E329" s="96"/>
      <c r="F329" s="96"/>
      <c r="G329" s="96"/>
      <c r="H329" s="96"/>
    </row>
    <row r="330" spans="1:8" x14ac:dyDescent="0.35">
      <c r="A330" s="96"/>
      <c r="B330" s="96"/>
      <c r="C330" s="96"/>
      <c r="D330" s="96"/>
      <c r="E330" s="96"/>
      <c r="F330" s="96"/>
      <c r="G330" s="96"/>
      <c r="H330" s="96"/>
    </row>
    <row r="331" spans="1:8" x14ac:dyDescent="0.35">
      <c r="A331" s="96"/>
      <c r="B331" s="96"/>
      <c r="C331" s="96"/>
      <c r="D331" s="96"/>
      <c r="E331" s="96"/>
      <c r="F331" s="96"/>
      <c r="G331" s="96"/>
      <c r="H331" s="96"/>
    </row>
    <row r="332" spans="1:8" x14ac:dyDescent="0.35">
      <c r="A332" s="96"/>
      <c r="B332" s="96"/>
      <c r="C332" s="96"/>
      <c r="D332" s="96"/>
      <c r="E332" s="96"/>
      <c r="F332" s="96"/>
      <c r="G332" s="96"/>
      <c r="H332" s="96"/>
    </row>
    <row r="333" spans="1:8" x14ac:dyDescent="0.35">
      <c r="A333" s="96"/>
      <c r="B333" s="96"/>
      <c r="C333" s="96"/>
      <c r="D333" s="96"/>
      <c r="E333" s="96"/>
      <c r="F333" s="96"/>
      <c r="G333" s="96"/>
      <c r="H333" s="96"/>
    </row>
    <row r="334" spans="1:8" x14ac:dyDescent="0.35">
      <c r="A334" s="96"/>
      <c r="B334" s="96"/>
      <c r="C334" s="96"/>
      <c r="D334" s="96"/>
      <c r="E334" s="96"/>
      <c r="F334" s="96"/>
      <c r="G334" s="96"/>
      <c r="H334" s="96"/>
    </row>
    <row r="335" spans="1:8" x14ac:dyDescent="0.35">
      <c r="A335" s="96"/>
      <c r="B335" s="96"/>
      <c r="C335" s="96"/>
      <c r="D335" s="96"/>
      <c r="E335" s="96"/>
      <c r="F335" s="96"/>
      <c r="G335" s="96"/>
      <c r="H335" s="96"/>
    </row>
    <row r="336" spans="1:8" x14ac:dyDescent="0.35">
      <c r="A336" s="96"/>
      <c r="B336" s="96"/>
      <c r="C336" s="96"/>
      <c r="D336" s="96"/>
      <c r="E336" s="96"/>
      <c r="F336" s="96"/>
      <c r="G336" s="96"/>
      <c r="H336" s="96"/>
    </row>
    <row r="337" spans="1:8" x14ac:dyDescent="0.35">
      <c r="A337" s="96"/>
      <c r="B337" s="96"/>
      <c r="C337" s="96"/>
      <c r="D337" s="96"/>
      <c r="E337" s="96"/>
      <c r="F337" s="96"/>
      <c r="G337" s="96"/>
      <c r="H337" s="96"/>
    </row>
    <row r="338" spans="1:8" x14ac:dyDescent="0.35">
      <c r="A338" s="96"/>
      <c r="B338" s="96"/>
      <c r="C338" s="96"/>
      <c r="D338" s="96"/>
      <c r="E338" s="96"/>
      <c r="F338" s="96"/>
      <c r="G338" s="96"/>
      <c r="H338" s="96"/>
    </row>
    <row r="339" spans="1:8" x14ac:dyDescent="0.35">
      <c r="A339" s="96"/>
      <c r="B339" s="96"/>
      <c r="C339" s="96"/>
      <c r="D339" s="96"/>
      <c r="E339" s="96"/>
      <c r="F339" s="96"/>
      <c r="G339" s="96"/>
      <c r="H339" s="96"/>
    </row>
    <row r="340" spans="1:8" x14ac:dyDescent="0.35">
      <c r="A340" s="96"/>
      <c r="B340" s="96"/>
      <c r="C340" s="96"/>
      <c r="D340" s="96"/>
      <c r="E340" s="96"/>
      <c r="F340" s="96"/>
      <c r="G340" s="96"/>
      <c r="H340" s="96"/>
    </row>
    <row r="341" spans="1:8" x14ac:dyDescent="0.35">
      <c r="A341" s="96"/>
      <c r="B341" s="96"/>
      <c r="C341" s="96"/>
      <c r="D341" s="96"/>
      <c r="E341" s="96"/>
      <c r="F341" s="96"/>
      <c r="G341" s="96"/>
      <c r="H341" s="96"/>
    </row>
    <row r="342" spans="1:8" x14ac:dyDescent="0.35">
      <c r="A342" s="96"/>
      <c r="B342" s="96"/>
      <c r="C342" s="96"/>
      <c r="D342" s="96"/>
      <c r="E342" s="96"/>
      <c r="F342" s="96"/>
      <c r="G342" s="96"/>
      <c r="H342" s="96"/>
    </row>
    <row r="343" spans="1:8" x14ac:dyDescent="0.35">
      <c r="A343" s="96"/>
      <c r="B343" s="96"/>
      <c r="C343" s="96"/>
      <c r="D343" s="96"/>
      <c r="E343" s="96"/>
      <c r="F343" s="96"/>
      <c r="G343" s="96"/>
      <c r="H343" s="96"/>
    </row>
    <row r="344" spans="1:8" x14ac:dyDescent="0.35">
      <c r="A344" s="96"/>
      <c r="B344" s="96"/>
      <c r="C344" s="96"/>
      <c r="D344" s="96"/>
      <c r="E344" s="96"/>
      <c r="F344" s="96"/>
      <c r="G344" s="96"/>
      <c r="H344" s="96"/>
    </row>
    <row r="345" spans="1:8" x14ac:dyDescent="0.35">
      <c r="A345" s="96"/>
      <c r="B345" s="96"/>
      <c r="C345" s="96"/>
      <c r="D345" s="96"/>
      <c r="E345" s="96"/>
      <c r="F345" s="96"/>
      <c r="G345" s="96"/>
      <c r="H345" s="96"/>
    </row>
    <row r="346" spans="1:8" x14ac:dyDescent="0.35">
      <c r="A346" s="96"/>
      <c r="B346" s="96"/>
      <c r="C346" s="96"/>
      <c r="D346" s="96"/>
      <c r="E346" s="96"/>
      <c r="F346" s="96"/>
      <c r="G346" s="96"/>
      <c r="H346" s="96"/>
    </row>
    <row r="347" spans="1:8" x14ac:dyDescent="0.35">
      <c r="A347" s="96"/>
      <c r="B347" s="96"/>
      <c r="C347" s="96"/>
      <c r="D347" s="96"/>
      <c r="E347" s="96"/>
      <c r="F347" s="96"/>
      <c r="G347" s="96"/>
      <c r="H347" s="96"/>
    </row>
    <row r="348" spans="1:8" x14ac:dyDescent="0.35">
      <c r="A348" s="96"/>
      <c r="B348" s="96"/>
      <c r="C348" s="96"/>
      <c r="D348" s="96"/>
      <c r="E348" s="96"/>
      <c r="F348" s="96"/>
      <c r="G348" s="96"/>
      <c r="H348" s="96"/>
    </row>
    <row r="349" spans="1:8" x14ac:dyDescent="0.35">
      <c r="A349" s="96"/>
      <c r="B349" s="96"/>
      <c r="C349" s="96"/>
      <c r="D349" s="96"/>
      <c r="E349" s="96"/>
      <c r="F349" s="96"/>
      <c r="G349" s="96"/>
      <c r="H349" s="96"/>
    </row>
    <row r="350" spans="1:8" x14ac:dyDescent="0.35">
      <c r="A350" s="96"/>
      <c r="B350" s="96"/>
      <c r="C350" s="96"/>
      <c r="D350" s="96"/>
      <c r="E350" s="96"/>
      <c r="F350" s="96"/>
      <c r="G350" s="96"/>
      <c r="H350" s="96"/>
    </row>
    <row r="351" spans="1:8" x14ac:dyDescent="0.35">
      <c r="A351" s="96"/>
      <c r="B351" s="96"/>
      <c r="C351" s="96"/>
      <c r="D351" s="96"/>
      <c r="E351" s="96"/>
      <c r="F351" s="96"/>
      <c r="G351" s="96"/>
      <c r="H351" s="96"/>
    </row>
    <row r="352" spans="1:8" x14ac:dyDescent="0.35">
      <c r="A352" s="96"/>
      <c r="B352" s="96"/>
      <c r="C352" s="96"/>
      <c r="D352" s="96"/>
      <c r="E352" s="96"/>
      <c r="F352" s="96"/>
      <c r="G352" s="96"/>
      <c r="H352" s="96"/>
    </row>
    <row r="353" spans="1:8" x14ac:dyDescent="0.35">
      <c r="A353" s="96"/>
      <c r="B353" s="96"/>
      <c r="C353" s="96"/>
      <c r="D353" s="96"/>
      <c r="E353" s="96"/>
      <c r="F353" s="96"/>
      <c r="G353" s="96"/>
      <c r="H353" s="96"/>
    </row>
    <row r="354" spans="1:8" x14ac:dyDescent="0.35">
      <c r="A354" s="96"/>
      <c r="B354" s="96"/>
      <c r="C354" s="96"/>
      <c r="D354" s="96"/>
      <c r="E354" s="96"/>
      <c r="F354" s="96"/>
      <c r="G354" s="96"/>
      <c r="H354" s="96"/>
    </row>
    <row r="355" spans="1:8" x14ac:dyDescent="0.35">
      <c r="A355" s="96"/>
      <c r="B355" s="96"/>
      <c r="C355" s="96"/>
      <c r="D355" s="96"/>
      <c r="E355" s="96"/>
      <c r="F355" s="96"/>
      <c r="G355" s="96"/>
      <c r="H355" s="96"/>
    </row>
  </sheetData>
  <sheetProtection algorithmName="SHA-512" hashValue="1Nxct7YL4hBzSj7aVlYHIj39MOpxB9v9i8DNyDjjZ2eaZk3KyVaUfoKVbW5g6Rj9CSHY3kT1cEjDdkfeM8Fhzg==" saltValue="SXgWqckK3+fTUp4RNIm5fw==" spinCount="100000" sheet="1" objects="1" scenarios="1" selectLockedCells="1"/>
  <protectedRanges>
    <protectedRange password="E5AC" sqref="G3 K4 C76:J93 C104 D169:J172 D175:J180 D222:J222 D224:J224 J3 H4:I4 D135:J154 C135 C8:J31 K20 C50:C62 C43:C48 C112:J124 C137:C154 D105:J107 C106:C107 D5:J7 E44:J62 D44 D46:D62" name="Range1"/>
    <protectedRange password="E5AC" sqref="C108:J111" name="Range1_1"/>
  </protectedRanges>
  <mergeCells count="9">
    <mergeCell ref="A162:K162"/>
    <mergeCell ref="A192:K192"/>
    <mergeCell ref="A3:F3"/>
    <mergeCell ref="A2:F2"/>
    <mergeCell ref="A1:K1"/>
    <mergeCell ref="A37:K37"/>
    <mergeCell ref="A68:K68"/>
    <mergeCell ref="A98:K98"/>
    <mergeCell ref="A129:K129"/>
  </mergeCells>
  <phoneticPr fontId="0" type="noConversion"/>
  <printOptions horizontalCentered="1" gridLines="1"/>
  <pageMargins left="0.5" right="0.5" top="0.5" bottom="0.8" header="0.5" footer="0.5"/>
  <pageSetup scale="65" orientation="landscape" r:id="rId1"/>
  <headerFooter scaleWithDoc="0" alignWithMargins="0">
    <oddFooter>&amp;F&amp;RPage &amp;P</oddFooter>
  </headerFooter>
  <rowBreaks count="6" manualBreakCount="6">
    <brk id="36" max="10" man="1"/>
    <brk id="67" max="10" man="1"/>
    <brk id="97" max="16383" man="1"/>
    <brk id="128" max="16383" man="1"/>
    <brk id="161" max="10" man="1"/>
    <brk id="191" max="16383" man="1"/>
  </rowBreaks>
  <colBreaks count="1" manualBreakCount="1">
    <brk id="12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7DE2C-C392-4E9E-A016-4B4E41D4B08D}">
  <sheetPr>
    <tabColor rgb="FFFFFF00"/>
    <pageSetUpPr fitToPage="1"/>
  </sheetPr>
  <dimension ref="A1:N32"/>
  <sheetViews>
    <sheetView workbookViewId="0">
      <selection activeCell="A21" sqref="A21"/>
    </sheetView>
  </sheetViews>
  <sheetFormatPr defaultRowHeight="15.6" x14ac:dyDescent="0.35"/>
  <cols>
    <col min="1" max="1" width="26.59765625" customWidth="1"/>
    <col min="2" max="2" width="12.3984375" bestFit="1" customWidth="1"/>
    <col min="4" max="4" width="10.5" bestFit="1" customWidth="1"/>
    <col min="5" max="5" width="11.8984375" bestFit="1" customWidth="1"/>
    <col min="6" max="6" width="15.8984375" bestFit="1" customWidth="1"/>
    <col min="7" max="7" width="12.296875" bestFit="1" customWidth="1"/>
    <col min="8" max="8" width="12.8984375" bestFit="1" customWidth="1"/>
    <col min="9" max="9" width="14.59765625" bestFit="1" customWidth="1"/>
    <col min="10" max="10" width="13.796875" bestFit="1" customWidth="1"/>
    <col min="11" max="11" width="13" bestFit="1" customWidth="1"/>
  </cols>
  <sheetData>
    <row r="1" spans="1:14" ht="22.8" x14ac:dyDescent="0.4">
      <c r="A1" s="336" t="s">
        <v>205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</row>
    <row r="2" spans="1:14" ht="18" x14ac:dyDescent="0.35">
      <c r="A2" s="248" t="s">
        <v>53</v>
      </c>
      <c r="B2" s="249"/>
      <c r="D2" s="249"/>
      <c r="E2" s="249"/>
    </row>
    <row r="3" spans="1:14" ht="18" x14ac:dyDescent="0.35">
      <c r="A3" s="248"/>
      <c r="B3" s="249"/>
      <c r="D3" s="249"/>
      <c r="E3" s="249"/>
    </row>
    <row r="4" spans="1:14" ht="18" x14ac:dyDescent="0.35">
      <c r="A4" s="248"/>
      <c r="B4" s="249"/>
      <c r="D4" s="249"/>
      <c r="E4" s="249"/>
    </row>
    <row r="5" spans="1:14" ht="18" x14ac:dyDescent="0.35">
      <c r="A5" s="248"/>
      <c r="B5" s="249"/>
      <c r="D5" s="249"/>
      <c r="E5" s="249"/>
    </row>
    <row r="6" spans="1:14" ht="18" x14ac:dyDescent="0.35">
      <c r="A6" s="248"/>
      <c r="B6" s="249"/>
      <c r="D6" s="249"/>
      <c r="E6" s="249"/>
    </row>
    <row r="7" spans="1:14" ht="18" x14ac:dyDescent="0.35">
      <c r="A7" s="248"/>
      <c r="B7" s="249"/>
      <c r="D7" s="249"/>
      <c r="E7" s="249"/>
    </row>
    <row r="8" spans="1:14" x14ac:dyDescent="0.35">
      <c r="D8" s="250"/>
      <c r="E8" s="250"/>
      <c r="F8" s="250"/>
    </row>
    <row r="9" spans="1:14" ht="18" x14ac:dyDescent="0.35">
      <c r="A9" s="251" t="s">
        <v>206</v>
      </c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14" ht="18" x14ac:dyDescent="0.35">
      <c r="A10" s="251" t="s">
        <v>207</v>
      </c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</row>
    <row r="11" spans="1:14" ht="18" x14ac:dyDescent="0.35">
      <c r="A11" s="252"/>
      <c r="B11" s="253"/>
      <c r="C11" s="252"/>
      <c r="D11" s="252"/>
      <c r="E11" s="252"/>
      <c r="F11" s="254"/>
      <c r="G11" s="254"/>
      <c r="H11" s="254"/>
      <c r="I11" s="254"/>
      <c r="J11" s="254"/>
      <c r="K11" s="254"/>
      <c r="L11" s="254"/>
      <c r="M11" s="253"/>
      <c r="N11" s="253"/>
    </row>
    <row r="12" spans="1:14" ht="18" x14ac:dyDescent="0.35">
      <c r="A12" s="255"/>
      <c r="B12" s="256" t="s">
        <v>208</v>
      </c>
      <c r="C12" s="257" t="s">
        <v>209</v>
      </c>
      <c r="D12" s="257" t="s">
        <v>209</v>
      </c>
      <c r="E12" s="257" t="s">
        <v>209</v>
      </c>
      <c r="F12" s="257" t="s">
        <v>209</v>
      </c>
      <c r="G12" s="257" t="s">
        <v>209</v>
      </c>
      <c r="H12" s="257" t="s">
        <v>209</v>
      </c>
      <c r="I12" s="257" t="s">
        <v>209</v>
      </c>
      <c r="J12" s="257" t="s">
        <v>209</v>
      </c>
      <c r="K12" s="257" t="s">
        <v>209</v>
      </c>
      <c r="L12" s="257" t="s">
        <v>209</v>
      </c>
      <c r="M12" s="258" t="s">
        <v>210</v>
      </c>
      <c r="N12" s="259" t="s">
        <v>211</v>
      </c>
    </row>
    <row r="13" spans="1:14" ht="18" x14ac:dyDescent="0.35">
      <c r="A13" s="260"/>
      <c r="B13" s="256" t="s">
        <v>212</v>
      </c>
      <c r="C13" s="261" t="s">
        <v>213</v>
      </c>
      <c r="D13" s="257" t="s">
        <v>213</v>
      </c>
      <c r="E13" s="257" t="s">
        <v>213</v>
      </c>
      <c r="F13" s="257" t="s">
        <v>213</v>
      </c>
      <c r="G13" s="257" t="s">
        <v>214</v>
      </c>
      <c r="H13" s="257" t="s">
        <v>214</v>
      </c>
      <c r="I13" s="257" t="s">
        <v>214</v>
      </c>
      <c r="J13" s="257" t="s">
        <v>214</v>
      </c>
      <c r="K13" s="257" t="s">
        <v>161</v>
      </c>
      <c r="L13" s="257" t="s">
        <v>215</v>
      </c>
      <c r="M13" s="258" t="s">
        <v>211</v>
      </c>
      <c r="N13" s="259" t="s">
        <v>216</v>
      </c>
    </row>
    <row r="14" spans="1:14" ht="18" x14ac:dyDescent="0.35">
      <c r="A14" s="262" t="s">
        <v>217</v>
      </c>
      <c r="B14" s="256" t="s">
        <v>218</v>
      </c>
      <c r="C14" s="263" t="s">
        <v>219</v>
      </c>
      <c r="D14" s="264" t="s">
        <v>220</v>
      </c>
      <c r="E14" s="264" t="s">
        <v>221</v>
      </c>
      <c r="F14" s="264" t="s">
        <v>222</v>
      </c>
      <c r="G14" s="264" t="s">
        <v>223</v>
      </c>
      <c r="H14" s="264" t="s">
        <v>224</v>
      </c>
      <c r="I14" s="264" t="s">
        <v>225</v>
      </c>
      <c r="J14" s="264" t="s">
        <v>226</v>
      </c>
      <c r="K14" s="264" t="s">
        <v>162</v>
      </c>
      <c r="L14" s="264" t="s">
        <v>227</v>
      </c>
      <c r="M14" s="265" t="s">
        <v>228</v>
      </c>
      <c r="N14" s="266"/>
    </row>
    <row r="15" spans="1:14" ht="18" x14ac:dyDescent="0.35">
      <c r="A15" s="267"/>
      <c r="B15" s="267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9">
        <f>SUM(C15:L15)</f>
        <v>0</v>
      </c>
      <c r="N15" s="270">
        <f>M15/40</f>
        <v>0</v>
      </c>
    </row>
    <row r="16" spans="1:14" ht="18" x14ac:dyDescent="0.35">
      <c r="A16" s="267"/>
      <c r="B16" s="267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9">
        <f t="shared" ref="M16:M31" si="0">SUM(C16:L16)</f>
        <v>0</v>
      </c>
      <c r="N16" s="270">
        <f t="shared" ref="N16:N31" si="1">M16/40</f>
        <v>0</v>
      </c>
    </row>
    <row r="17" spans="1:14" ht="18" x14ac:dyDescent="0.35">
      <c r="A17" s="267"/>
      <c r="B17" s="267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9">
        <f t="shared" si="0"/>
        <v>0</v>
      </c>
      <c r="N17" s="270">
        <f t="shared" si="1"/>
        <v>0</v>
      </c>
    </row>
    <row r="18" spans="1:14" ht="18" x14ac:dyDescent="0.35">
      <c r="A18" s="271"/>
      <c r="B18" s="271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69">
        <f t="shared" si="0"/>
        <v>0</v>
      </c>
      <c r="N18" s="270">
        <f t="shared" si="1"/>
        <v>0</v>
      </c>
    </row>
    <row r="19" spans="1:14" ht="18" x14ac:dyDescent="0.35">
      <c r="A19" s="271"/>
      <c r="B19" s="271"/>
      <c r="C19" s="272"/>
      <c r="D19" s="272"/>
      <c r="E19" s="272"/>
      <c r="F19" s="272"/>
      <c r="G19" s="272"/>
      <c r="H19" s="272"/>
      <c r="I19" s="272"/>
      <c r="J19" s="272"/>
      <c r="K19" s="272"/>
      <c r="L19" s="272"/>
      <c r="M19" s="269">
        <f t="shared" si="0"/>
        <v>0</v>
      </c>
      <c r="N19" s="270">
        <f t="shared" si="1"/>
        <v>0</v>
      </c>
    </row>
    <row r="20" spans="1:14" ht="18" x14ac:dyDescent="0.35">
      <c r="A20" s="271"/>
      <c r="B20" s="271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69">
        <f t="shared" si="0"/>
        <v>0</v>
      </c>
      <c r="N20" s="270">
        <f t="shared" si="1"/>
        <v>0</v>
      </c>
    </row>
    <row r="21" spans="1:14" ht="18" x14ac:dyDescent="0.35">
      <c r="A21" s="271"/>
      <c r="B21" s="271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69">
        <f t="shared" si="0"/>
        <v>0</v>
      </c>
      <c r="N21" s="270">
        <f t="shared" si="1"/>
        <v>0</v>
      </c>
    </row>
    <row r="22" spans="1:14" ht="18" x14ac:dyDescent="0.35">
      <c r="A22" s="271"/>
      <c r="B22" s="271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69">
        <f t="shared" si="0"/>
        <v>0</v>
      </c>
      <c r="N22" s="270">
        <f t="shared" si="1"/>
        <v>0</v>
      </c>
    </row>
    <row r="23" spans="1:14" ht="18" x14ac:dyDescent="0.35">
      <c r="A23" s="271"/>
      <c r="B23" s="271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69">
        <f t="shared" si="0"/>
        <v>0</v>
      </c>
      <c r="N23" s="270">
        <f t="shared" si="1"/>
        <v>0</v>
      </c>
    </row>
    <row r="24" spans="1:14" ht="18" x14ac:dyDescent="0.35">
      <c r="A24" s="273" t="s">
        <v>229</v>
      </c>
      <c r="B24" s="274"/>
      <c r="C24" s="272"/>
      <c r="D24" s="272"/>
      <c r="E24" s="272"/>
      <c r="F24" s="272"/>
      <c r="G24" s="272"/>
      <c r="H24" s="272"/>
      <c r="I24" s="272"/>
      <c r="J24" s="272"/>
      <c r="K24" s="272"/>
      <c r="L24" s="272"/>
      <c r="M24" s="269">
        <f t="shared" si="0"/>
        <v>0</v>
      </c>
      <c r="N24" s="270">
        <f t="shared" si="1"/>
        <v>0</v>
      </c>
    </row>
    <row r="25" spans="1:14" ht="18" x14ac:dyDescent="0.35">
      <c r="A25" s="271"/>
      <c r="B25" s="271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69">
        <f t="shared" si="0"/>
        <v>0</v>
      </c>
      <c r="N25" s="270">
        <f t="shared" si="1"/>
        <v>0</v>
      </c>
    </row>
    <row r="26" spans="1:14" ht="18" x14ac:dyDescent="0.35">
      <c r="A26" s="271"/>
      <c r="B26" s="271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69">
        <f t="shared" si="0"/>
        <v>0</v>
      </c>
      <c r="N26" s="270">
        <f t="shared" si="1"/>
        <v>0</v>
      </c>
    </row>
    <row r="27" spans="1:14" ht="18" x14ac:dyDescent="0.35">
      <c r="A27" s="271"/>
      <c r="B27" s="271"/>
      <c r="C27" s="272"/>
      <c r="D27" s="272"/>
      <c r="E27" s="272"/>
      <c r="F27" s="272"/>
      <c r="G27" s="272"/>
      <c r="H27" s="272"/>
      <c r="I27" s="272"/>
      <c r="J27" s="272"/>
      <c r="K27" s="272"/>
      <c r="L27" s="272"/>
      <c r="M27" s="269">
        <f t="shared" si="0"/>
        <v>0</v>
      </c>
      <c r="N27" s="270">
        <f t="shared" si="1"/>
        <v>0</v>
      </c>
    </row>
    <row r="28" spans="1:14" ht="18" x14ac:dyDescent="0.35">
      <c r="A28" s="271"/>
      <c r="B28" s="271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69">
        <f t="shared" si="0"/>
        <v>0</v>
      </c>
      <c r="N28" s="270">
        <f t="shared" si="1"/>
        <v>0</v>
      </c>
    </row>
    <row r="29" spans="1:14" ht="18" x14ac:dyDescent="0.35">
      <c r="A29" s="271"/>
      <c r="B29" s="271"/>
      <c r="C29" s="272"/>
      <c r="D29" s="272"/>
      <c r="E29" s="272"/>
      <c r="F29" s="272"/>
      <c r="G29" s="272"/>
      <c r="H29" s="272"/>
      <c r="I29" s="272"/>
      <c r="J29" s="272"/>
      <c r="K29" s="272"/>
      <c r="L29" s="272"/>
      <c r="M29" s="269">
        <f t="shared" si="0"/>
        <v>0</v>
      </c>
      <c r="N29" s="270">
        <f t="shared" si="1"/>
        <v>0</v>
      </c>
    </row>
    <row r="30" spans="1:14" ht="18" x14ac:dyDescent="0.35">
      <c r="A30" s="271"/>
      <c r="B30" s="271"/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69">
        <f t="shared" si="0"/>
        <v>0</v>
      </c>
      <c r="N30" s="270">
        <f t="shared" si="1"/>
        <v>0</v>
      </c>
    </row>
    <row r="31" spans="1:14" ht="18" x14ac:dyDescent="0.35">
      <c r="A31" s="275"/>
      <c r="B31" s="271"/>
      <c r="C31" s="272"/>
      <c r="D31" s="272"/>
      <c r="E31" s="272"/>
      <c r="F31" s="272"/>
      <c r="G31" s="272"/>
      <c r="H31" s="272"/>
      <c r="I31" s="272"/>
      <c r="J31" s="272"/>
      <c r="K31" s="272"/>
      <c r="L31" s="272"/>
      <c r="M31" s="269">
        <f t="shared" si="0"/>
        <v>0</v>
      </c>
      <c r="N31" s="270">
        <f t="shared" si="1"/>
        <v>0</v>
      </c>
    </row>
    <row r="32" spans="1:14" ht="18" x14ac:dyDescent="0.35">
      <c r="A32" s="276" t="s">
        <v>230</v>
      </c>
      <c r="B32" s="266"/>
      <c r="C32" s="269">
        <f>SUM(C15:C31)</f>
        <v>0</v>
      </c>
      <c r="D32" s="269">
        <f t="shared" ref="D32:L32" si="2">SUM(D15:D31)</f>
        <v>0</v>
      </c>
      <c r="E32" s="269">
        <f t="shared" si="2"/>
        <v>0</v>
      </c>
      <c r="F32" s="269">
        <f t="shared" si="2"/>
        <v>0</v>
      </c>
      <c r="G32" s="269">
        <f t="shared" si="2"/>
        <v>0</v>
      </c>
      <c r="H32" s="269">
        <f t="shared" si="2"/>
        <v>0</v>
      </c>
      <c r="I32" s="269">
        <f t="shared" si="2"/>
        <v>0</v>
      </c>
      <c r="J32" s="269">
        <f t="shared" si="2"/>
        <v>0</v>
      </c>
      <c r="K32" s="269">
        <f t="shared" si="2"/>
        <v>0</v>
      </c>
      <c r="L32" s="269">
        <f t="shared" si="2"/>
        <v>0</v>
      </c>
      <c r="M32" s="269">
        <f>SUM(M15:M31)</f>
        <v>0</v>
      </c>
      <c r="N32" s="266"/>
    </row>
  </sheetData>
  <sheetProtection algorithmName="SHA-512" hashValue="+LF6P+td7S7/7NWiKCRZC7OgoJWrVIG4mIqvibniG0sjjdu9rPQAwpXzNSUWkOA01INmsG+/aN51SDd0RwFCKg==" saltValue="6sC/r/1xRrItnHX23U0c1Q==" spinCount="100000" sheet="1" objects="1" scenarios="1" selectLockedCells="1"/>
  <mergeCells count="1">
    <mergeCell ref="A1:N1"/>
  </mergeCells>
  <pageMargins left="0.2" right="0.2" top="0.25" bottom="0.25" header="0" footer="0"/>
  <pageSetup paperSize="5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7C44F-294C-4466-86A8-CADDF8D59756}">
  <dimension ref="A35:M47"/>
  <sheetViews>
    <sheetView workbookViewId="0">
      <selection activeCell="R16" sqref="R16"/>
    </sheetView>
  </sheetViews>
  <sheetFormatPr defaultRowHeight="15.6" x14ac:dyDescent="0.35"/>
  <sheetData>
    <row r="35" spans="1:13" ht="16.2" thickBot="1" x14ac:dyDescent="0.4"/>
    <row r="36" spans="1:13" ht="13.95" customHeight="1" x14ac:dyDescent="0.35">
      <c r="A36" s="278"/>
      <c r="B36" s="279"/>
      <c r="C36" s="344" t="s">
        <v>232</v>
      </c>
      <c r="D36" s="344"/>
      <c r="E36" s="344" t="s">
        <v>234</v>
      </c>
      <c r="F36" s="345"/>
    </row>
    <row r="37" spans="1:13" ht="13.95" customHeight="1" x14ac:dyDescent="0.35">
      <c r="A37" s="346" t="s">
        <v>231</v>
      </c>
      <c r="B37" s="347"/>
      <c r="C37" s="347" t="s">
        <v>233</v>
      </c>
      <c r="D37" s="347"/>
      <c r="E37" s="347" t="s">
        <v>235</v>
      </c>
      <c r="F37" s="348"/>
    </row>
    <row r="38" spans="1:13" ht="13.95" customHeight="1" x14ac:dyDescent="0.35">
      <c r="A38" s="341" t="s">
        <v>236</v>
      </c>
      <c r="B38" s="342"/>
      <c r="C38" s="342" t="s">
        <v>237</v>
      </c>
      <c r="D38" s="342"/>
      <c r="E38" s="342" t="s">
        <v>238</v>
      </c>
      <c r="F38" s="343"/>
      <c r="K38" s="277"/>
      <c r="L38" s="277"/>
      <c r="M38" s="277"/>
    </row>
    <row r="39" spans="1:13" ht="13.95" customHeight="1" x14ac:dyDescent="0.35">
      <c r="A39" s="341" t="s">
        <v>239</v>
      </c>
      <c r="B39" s="342"/>
      <c r="C39" s="342" t="s">
        <v>240</v>
      </c>
      <c r="D39" s="342"/>
      <c r="E39" s="342" t="s">
        <v>241</v>
      </c>
      <c r="F39" s="343"/>
      <c r="K39" s="277"/>
      <c r="L39" s="277"/>
      <c r="M39" s="277"/>
    </row>
    <row r="40" spans="1:13" ht="13.95" customHeight="1" x14ac:dyDescent="0.35">
      <c r="A40" s="341" t="s">
        <v>253</v>
      </c>
      <c r="B40" s="342"/>
      <c r="C40" s="342"/>
      <c r="D40" s="342"/>
      <c r="E40" s="342"/>
      <c r="F40" s="343"/>
      <c r="K40" s="310"/>
      <c r="L40" s="310"/>
      <c r="M40" s="310"/>
    </row>
    <row r="41" spans="1:13" ht="13.95" customHeight="1" x14ac:dyDescent="0.35">
      <c r="A41" s="341" t="s">
        <v>254</v>
      </c>
      <c r="B41" s="342"/>
      <c r="C41" s="342" t="s">
        <v>242</v>
      </c>
      <c r="D41" s="342"/>
      <c r="E41" s="342" t="s">
        <v>243</v>
      </c>
      <c r="F41" s="343"/>
      <c r="K41" s="310"/>
      <c r="L41" s="310"/>
      <c r="M41" s="310"/>
    </row>
    <row r="42" spans="1:13" ht="13.95" customHeight="1" x14ac:dyDescent="0.35">
      <c r="A42" s="341" t="s">
        <v>168</v>
      </c>
      <c r="B42" s="342"/>
      <c r="C42" s="342"/>
      <c r="D42" s="342"/>
      <c r="E42" s="342"/>
      <c r="F42" s="343"/>
      <c r="K42" s="310"/>
      <c r="L42" s="340"/>
      <c r="M42" s="340"/>
    </row>
    <row r="43" spans="1:13" ht="13.95" customHeight="1" x14ac:dyDescent="0.35">
      <c r="A43" s="341" t="s">
        <v>244</v>
      </c>
      <c r="B43" s="342"/>
      <c r="C43" s="342" t="s">
        <v>245</v>
      </c>
      <c r="D43" s="342"/>
      <c r="E43" s="342" t="s">
        <v>246</v>
      </c>
      <c r="F43" s="343"/>
      <c r="K43" s="310"/>
      <c r="L43" s="340"/>
      <c r="M43" s="340"/>
    </row>
    <row r="44" spans="1:13" x14ac:dyDescent="0.35">
      <c r="A44" s="341" t="s">
        <v>247</v>
      </c>
      <c r="B44" s="342"/>
      <c r="C44" s="342" t="s">
        <v>248</v>
      </c>
      <c r="D44" s="342"/>
      <c r="E44" s="342" t="s">
        <v>249</v>
      </c>
      <c r="F44" s="343"/>
      <c r="K44" s="310"/>
      <c r="L44" s="340"/>
      <c r="M44" s="340"/>
    </row>
    <row r="45" spans="1:13" ht="16.2" thickBot="1" x14ac:dyDescent="0.4">
      <c r="A45" s="337" t="s">
        <v>250</v>
      </c>
      <c r="B45" s="338"/>
      <c r="C45" s="338" t="s">
        <v>251</v>
      </c>
      <c r="D45" s="338"/>
      <c r="E45" s="338" t="s">
        <v>252</v>
      </c>
      <c r="F45" s="339"/>
      <c r="K45" s="310"/>
      <c r="L45" s="340"/>
      <c r="M45" s="340"/>
    </row>
    <row r="46" spans="1:13" x14ac:dyDescent="0.35">
      <c r="K46" s="310"/>
      <c r="L46" s="310"/>
      <c r="M46" s="310"/>
    </row>
    <row r="47" spans="1:13" x14ac:dyDescent="0.35">
      <c r="K47" s="310"/>
      <c r="L47" s="310"/>
      <c r="M47" s="310"/>
    </row>
  </sheetData>
  <mergeCells count="33">
    <mergeCell ref="A38:B38"/>
    <mergeCell ref="C38:D38"/>
    <mergeCell ref="E38:F38"/>
    <mergeCell ref="C36:D36"/>
    <mergeCell ref="E36:F36"/>
    <mergeCell ref="A37:B37"/>
    <mergeCell ref="C37:D37"/>
    <mergeCell ref="E37:F37"/>
    <mergeCell ref="A39:B39"/>
    <mergeCell ref="C39:D39"/>
    <mergeCell ref="E39:F39"/>
    <mergeCell ref="A40:B40"/>
    <mergeCell ref="C40:D40"/>
    <mergeCell ref="E40:F40"/>
    <mergeCell ref="A41:B41"/>
    <mergeCell ref="C41:D41"/>
    <mergeCell ref="E41:F41"/>
    <mergeCell ref="A42:B42"/>
    <mergeCell ref="C42:D42"/>
    <mergeCell ref="E42:F42"/>
    <mergeCell ref="A45:B45"/>
    <mergeCell ref="C45:D45"/>
    <mergeCell ref="E45:F45"/>
    <mergeCell ref="L42:L43"/>
    <mergeCell ref="M42:M43"/>
    <mergeCell ref="A43:B43"/>
    <mergeCell ref="C43:D43"/>
    <mergeCell ref="E43:F43"/>
    <mergeCell ref="A44:B44"/>
    <mergeCell ref="C44:D44"/>
    <mergeCell ref="E44:F44"/>
    <mergeCell ref="L44:L45"/>
    <mergeCell ref="M44:M45"/>
  </mergeCells>
  <pageMargins left="0.45" right="0.45" top="0.5" bottom="0.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96ABC-8500-440B-AA26-E6FE502D6F30}">
  <sheetPr>
    <tabColor rgb="FFFF0000"/>
    <pageSetUpPr fitToPage="1"/>
  </sheetPr>
  <dimension ref="A1:M30"/>
  <sheetViews>
    <sheetView workbookViewId="0">
      <selection sqref="A1:M1"/>
    </sheetView>
  </sheetViews>
  <sheetFormatPr defaultRowHeight="15.6" x14ac:dyDescent="0.35"/>
  <cols>
    <col min="1" max="1" width="5.296875" bestFit="1" customWidth="1"/>
    <col min="2" max="2" width="45.5" customWidth="1"/>
    <col min="3" max="13" width="12.796875" customWidth="1"/>
  </cols>
  <sheetData>
    <row r="1" spans="1:13" ht="17.399999999999999" x14ac:dyDescent="0.35">
      <c r="A1" s="330" t="s">
        <v>255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</row>
    <row r="2" spans="1:13" x14ac:dyDescent="0.35">
      <c r="A2" s="4" t="s">
        <v>82</v>
      </c>
      <c r="B2" s="5" t="s">
        <v>0</v>
      </c>
      <c r="C2" s="4"/>
      <c r="D2" s="4"/>
      <c r="E2" s="4"/>
      <c r="F2" s="109" t="s">
        <v>256</v>
      </c>
      <c r="G2" s="110"/>
      <c r="H2" s="4"/>
      <c r="I2" s="109" t="s">
        <v>257</v>
      </c>
      <c r="J2" s="109" t="s">
        <v>258</v>
      </c>
      <c r="K2" s="109"/>
      <c r="L2" s="109"/>
      <c r="M2" s="4"/>
    </row>
    <row r="3" spans="1:13" x14ac:dyDescent="0.35">
      <c r="A3" s="4"/>
      <c r="B3" s="5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13" x14ac:dyDescent="0.35">
      <c r="A4" s="14"/>
      <c r="B4" s="280"/>
      <c r="C4" s="281" t="s">
        <v>213</v>
      </c>
      <c r="D4" s="282" t="s">
        <v>213</v>
      </c>
      <c r="E4" s="281" t="s">
        <v>213</v>
      </c>
      <c r="F4" s="282" t="s">
        <v>213</v>
      </c>
      <c r="G4" s="281" t="s">
        <v>214</v>
      </c>
      <c r="H4" s="282" t="s">
        <v>214</v>
      </c>
      <c r="I4" s="281" t="s">
        <v>214</v>
      </c>
      <c r="J4" s="281" t="s">
        <v>214</v>
      </c>
      <c r="K4" s="281" t="s">
        <v>214</v>
      </c>
      <c r="L4" s="281" t="s">
        <v>214</v>
      </c>
      <c r="M4" s="282" t="s">
        <v>259</v>
      </c>
    </row>
    <row r="5" spans="1:13" x14ac:dyDescent="0.35">
      <c r="A5" s="17"/>
      <c r="B5" s="283" t="s">
        <v>32</v>
      </c>
      <c r="C5" s="284" t="s">
        <v>260</v>
      </c>
      <c r="D5" s="285"/>
      <c r="E5" s="284" t="s">
        <v>261</v>
      </c>
      <c r="F5" s="285"/>
      <c r="G5" s="284"/>
      <c r="H5" s="285"/>
      <c r="I5" s="284"/>
      <c r="J5" s="284" t="s">
        <v>262</v>
      </c>
      <c r="K5" s="284" t="s">
        <v>263</v>
      </c>
      <c r="L5" s="284" t="s">
        <v>264</v>
      </c>
      <c r="M5" s="286" t="s">
        <v>265</v>
      </c>
    </row>
    <row r="6" spans="1:13" x14ac:dyDescent="0.35">
      <c r="A6" s="22"/>
      <c r="B6" s="287"/>
      <c r="C6" s="288" t="s">
        <v>223</v>
      </c>
      <c r="D6" s="289" t="s">
        <v>220</v>
      </c>
      <c r="E6" s="290" t="s">
        <v>266</v>
      </c>
      <c r="F6" s="291" t="s">
        <v>222</v>
      </c>
      <c r="G6" s="290" t="s">
        <v>267</v>
      </c>
      <c r="H6" s="291" t="s">
        <v>268</v>
      </c>
      <c r="I6" s="290" t="s">
        <v>269</v>
      </c>
      <c r="J6" s="290" t="s">
        <v>270</v>
      </c>
      <c r="K6" s="290" t="s">
        <v>271</v>
      </c>
      <c r="L6" s="290" t="s">
        <v>272</v>
      </c>
      <c r="M6" s="292" t="s">
        <v>273</v>
      </c>
    </row>
    <row r="7" spans="1:13" x14ac:dyDescent="0.35">
      <c r="A7" s="137" t="s">
        <v>3</v>
      </c>
      <c r="B7" s="293" t="s">
        <v>98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5">
        <f>L7+K7+J7+I7+H7+G7+F7+E7+D7+C7</f>
        <v>0</v>
      </c>
    </row>
    <row r="8" spans="1:13" ht="17.399999999999999" x14ac:dyDescent="0.35">
      <c r="A8" s="137" t="s">
        <v>33</v>
      </c>
      <c r="B8" s="240" t="s">
        <v>99</v>
      </c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5">
        <f t="shared" ref="M8:M10" si="0">L8+K8+J8+I8+H8+G8+F8+E8+D8+C8</f>
        <v>0</v>
      </c>
    </row>
    <row r="9" spans="1:13" ht="17.399999999999999" x14ac:dyDescent="0.35">
      <c r="A9" s="137" t="s">
        <v>34</v>
      </c>
      <c r="B9" s="240" t="s">
        <v>100</v>
      </c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5">
        <f t="shared" si="0"/>
        <v>0</v>
      </c>
    </row>
    <row r="10" spans="1:13" ht="17.399999999999999" x14ac:dyDescent="0.35">
      <c r="A10" s="137" t="s">
        <v>35</v>
      </c>
      <c r="B10" s="240" t="s">
        <v>274</v>
      </c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5">
        <f t="shared" si="0"/>
        <v>0</v>
      </c>
    </row>
    <row r="11" spans="1:13" ht="17.399999999999999" x14ac:dyDescent="0.35">
      <c r="A11" s="137"/>
      <c r="B11" s="297" t="s">
        <v>275</v>
      </c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9"/>
    </row>
    <row r="12" spans="1:13" ht="17.399999999999999" x14ac:dyDescent="0.35">
      <c r="A12" s="137" t="s">
        <v>36</v>
      </c>
      <c r="B12" s="240" t="s">
        <v>101</v>
      </c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5">
        <f t="shared" ref="M12:M16" si="1">L12+K12+J12+I12+H12+G12+F12+E12+D12+C12</f>
        <v>0</v>
      </c>
    </row>
    <row r="13" spans="1:13" ht="17.399999999999999" x14ac:dyDescent="0.35">
      <c r="A13" s="137" t="s">
        <v>37</v>
      </c>
      <c r="B13" s="240" t="s">
        <v>102</v>
      </c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5">
        <f t="shared" si="1"/>
        <v>0</v>
      </c>
    </row>
    <row r="14" spans="1:13" ht="17.399999999999999" x14ac:dyDescent="0.35">
      <c r="A14" s="137" t="s">
        <v>38</v>
      </c>
      <c r="B14" s="240" t="s">
        <v>103</v>
      </c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5">
        <f t="shared" si="1"/>
        <v>0</v>
      </c>
    </row>
    <row r="15" spans="1:13" ht="17.399999999999999" x14ac:dyDescent="0.35">
      <c r="A15" s="137" t="s">
        <v>39</v>
      </c>
      <c r="B15" s="240" t="s">
        <v>145</v>
      </c>
      <c r="C15" s="296"/>
      <c r="D15" s="296"/>
      <c r="E15" s="296"/>
      <c r="F15" s="296"/>
      <c r="G15" s="296"/>
      <c r="H15" s="296"/>
      <c r="I15" s="296"/>
      <c r="J15" s="296"/>
      <c r="K15" s="296"/>
      <c r="L15" s="296"/>
      <c r="M15" s="295">
        <f t="shared" si="1"/>
        <v>0</v>
      </c>
    </row>
    <row r="16" spans="1:13" ht="17.399999999999999" x14ac:dyDescent="0.35">
      <c r="A16" s="137" t="s">
        <v>40</v>
      </c>
      <c r="B16" s="240" t="s">
        <v>104</v>
      </c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5">
        <f t="shared" si="1"/>
        <v>0</v>
      </c>
    </row>
    <row r="17" spans="1:13" ht="17.399999999999999" x14ac:dyDescent="0.35">
      <c r="A17" s="137" t="s">
        <v>41</v>
      </c>
      <c r="B17" s="300" t="s">
        <v>106</v>
      </c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9"/>
    </row>
    <row r="18" spans="1:13" ht="18" thickBot="1" x14ac:dyDescent="0.4">
      <c r="A18" s="137" t="s">
        <v>42</v>
      </c>
      <c r="B18" s="240" t="s">
        <v>105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5">
        <f t="shared" ref="M18:M30" si="2">L18+K18+J18+I18+H18+G18+F18+E18+D18+C18</f>
        <v>0</v>
      </c>
    </row>
    <row r="19" spans="1:13" ht="18.600000000000001" thickTop="1" thickBot="1" x14ac:dyDescent="0.4">
      <c r="A19" s="138" t="s">
        <v>44</v>
      </c>
      <c r="B19" s="241" t="s">
        <v>110</v>
      </c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5">
        <f t="shared" si="2"/>
        <v>0</v>
      </c>
    </row>
    <row r="20" spans="1:13" ht="18.600000000000001" thickTop="1" thickBot="1" x14ac:dyDescent="0.4">
      <c r="A20" s="138" t="s">
        <v>45</v>
      </c>
      <c r="B20" s="241" t="s">
        <v>200</v>
      </c>
      <c r="C20" s="296"/>
      <c r="D20" s="296"/>
      <c r="E20" s="296"/>
      <c r="F20" s="296"/>
      <c r="G20" s="296"/>
      <c r="H20" s="296"/>
      <c r="I20" s="296"/>
      <c r="J20" s="296"/>
      <c r="K20" s="296"/>
      <c r="L20" s="296"/>
      <c r="M20" s="295">
        <f t="shared" si="2"/>
        <v>0</v>
      </c>
    </row>
    <row r="21" spans="1:13" ht="18.600000000000001" thickTop="1" thickBot="1" x14ac:dyDescent="0.4">
      <c r="A21" s="138" t="s">
        <v>46</v>
      </c>
      <c r="B21" s="241" t="s">
        <v>111</v>
      </c>
      <c r="C21" s="296"/>
      <c r="D21" s="296"/>
      <c r="E21" s="296"/>
      <c r="F21" s="296"/>
      <c r="G21" s="296"/>
      <c r="H21" s="296"/>
      <c r="I21" s="296"/>
      <c r="J21" s="296"/>
      <c r="K21" s="296"/>
      <c r="L21" s="296"/>
      <c r="M21" s="295">
        <f t="shared" si="2"/>
        <v>0</v>
      </c>
    </row>
    <row r="22" spans="1:13" ht="18.600000000000001" thickTop="1" thickBot="1" x14ac:dyDescent="0.4">
      <c r="A22" s="138" t="s">
        <v>47</v>
      </c>
      <c r="B22" s="241" t="s">
        <v>68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5">
        <f t="shared" si="2"/>
        <v>0</v>
      </c>
    </row>
    <row r="23" spans="1:13" ht="18.600000000000001" thickTop="1" thickBot="1" x14ac:dyDescent="0.4">
      <c r="A23" s="138" t="s">
        <v>48</v>
      </c>
      <c r="B23" s="241" t="s">
        <v>201</v>
      </c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5">
        <f t="shared" si="2"/>
        <v>0</v>
      </c>
    </row>
    <row r="24" spans="1:13" ht="18.600000000000001" thickTop="1" thickBot="1" x14ac:dyDescent="0.4">
      <c r="A24" s="137" t="s">
        <v>49</v>
      </c>
      <c r="B24" s="242" t="s">
        <v>202</v>
      </c>
      <c r="C24" s="296"/>
      <c r="D24" s="296"/>
      <c r="E24" s="296"/>
      <c r="F24" s="296"/>
      <c r="G24" s="296"/>
      <c r="H24" s="296"/>
      <c r="I24" s="296"/>
      <c r="J24" s="296"/>
      <c r="K24" s="296"/>
      <c r="L24" s="296"/>
      <c r="M24" s="295">
        <f t="shared" si="2"/>
        <v>0</v>
      </c>
    </row>
    <row r="25" spans="1:13" ht="18.600000000000001" thickTop="1" thickBot="1" x14ac:dyDescent="0.4">
      <c r="A25" s="138" t="s">
        <v>70</v>
      </c>
      <c r="B25" s="241" t="s">
        <v>112</v>
      </c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5">
        <f t="shared" si="2"/>
        <v>0</v>
      </c>
    </row>
    <row r="26" spans="1:13" ht="18" thickTop="1" x14ac:dyDescent="0.35">
      <c r="A26" s="137" t="s">
        <v>87</v>
      </c>
      <c r="B26" s="242" t="s">
        <v>203</v>
      </c>
      <c r="C26" s="296"/>
      <c r="D26" s="296"/>
      <c r="E26" s="296"/>
      <c r="F26" s="296"/>
      <c r="G26" s="296"/>
      <c r="H26" s="296"/>
      <c r="I26" s="296"/>
      <c r="J26" s="296"/>
      <c r="K26" s="296"/>
      <c r="L26" s="296"/>
      <c r="M26" s="295">
        <f t="shared" si="2"/>
        <v>0</v>
      </c>
    </row>
    <row r="27" spans="1:13" ht="18" thickBot="1" x14ac:dyDescent="0.4">
      <c r="A27" s="137" t="s">
        <v>92</v>
      </c>
      <c r="B27" s="242" t="s">
        <v>43</v>
      </c>
      <c r="C27" s="296"/>
      <c r="D27" s="296"/>
      <c r="E27" s="296"/>
      <c r="F27" s="296"/>
      <c r="G27" s="296"/>
      <c r="H27" s="296"/>
      <c r="I27" s="296"/>
      <c r="J27" s="296"/>
      <c r="K27" s="296"/>
      <c r="L27" s="296"/>
      <c r="M27" s="295">
        <f t="shared" si="2"/>
        <v>0</v>
      </c>
    </row>
    <row r="28" spans="1:13" ht="18.600000000000001" thickTop="1" thickBot="1" x14ac:dyDescent="0.4">
      <c r="A28" s="139" t="s">
        <v>93</v>
      </c>
      <c r="B28" s="243" t="s">
        <v>113</v>
      </c>
      <c r="C28" s="301"/>
      <c r="D28" s="150"/>
      <c r="E28" s="150"/>
      <c r="F28" s="150"/>
      <c r="G28" s="150"/>
      <c r="H28" s="150"/>
      <c r="I28" s="150"/>
      <c r="J28" s="150"/>
      <c r="K28" s="150"/>
      <c r="L28" s="150"/>
      <c r="M28" s="302">
        <f t="shared" si="2"/>
        <v>0</v>
      </c>
    </row>
    <row r="29" spans="1:13" ht="18.600000000000001" thickTop="1" thickBot="1" x14ac:dyDescent="0.4">
      <c r="A29" s="138" t="s">
        <v>94</v>
      </c>
      <c r="B29" s="243" t="s">
        <v>204</v>
      </c>
      <c r="C29" s="305"/>
      <c r="D29" s="306"/>
      <c r="E29" s="306"/>
      <c r="F29" s="306"/>
      <c r="G29" s="306"/>
      <c r="H29" s="306"/>
      <c r="I29" s="306"/>
      <c r="J29" s="306"/>
      <c r="K29" s="306"/>
      <c r="L29" s="306"/>
      <c r="M29" s="307">
        <f t="shared" si="2"/>
        <v>0</v>
      </c>
    </row>
    <row r="30" spans="1:13" ht="18" thickTop="1" x14ac:dyDescent="0.35">
      <c r="A30" s="139"/>
      <c r="B30" s="308" t="s">
        <v>276</v>
      </c>
      <c r="C30" s="309">
        <f>SUM(C7:C29)</f>
        <v>0</v>
      </c>
      <c r="D30" s="303">
        <f t="shared" ref="D30:L30" si="3">SUM(D7:D29)</f>
        <v>0</v>
      </c>
      <c r="E30" s="303">
        <f t="shared" si="3"/>
        <v>0</v>
      </c>
      <c r="F30" s="303">
        <f t="shared" si="3"/>
        <v>0</v>
      </c>
      <c r="G30" s="303">
        <f t="shared" si="3"/>
        <v>0</v>
      </c>
      <c r="H30" s="303">
        <f t="shared" si="3"/>
        <v>0</v>
      </c>
      <c r="I30" s="303">
        <f t="shared" si="3"/>
        <v>0</v>
      </c>
      <c r="J30" s="303">
        <f t="shared" si="3"/>
        <v>0</v>
      </c>
      <c r="K30" s="303">
        <f t="shared" si="3"/>
        <v>0</v>
      </c>
      <c r="L30" s="303">
        <f t="shared" si="3"/>
        <v>0</v>
      </c>
      <c r="M30" s="304">
        <f t="shared" si="2"/>
        <v>0</v>
      </c>
    </row>
  </sheetData>
  <mergeCells count="1">
    <mergeCell ref="A1:M1"/>
  </mergeCells>
  <pageMargins left="0.2" right="0.2" top="0.25" bottom="0.25" header="0" footer="0"/>
  <pageSetup paperSize="5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L35"/>
  <sheetViews>
    <sheetView workbookViewId="0"/>
  </sheetViews>
  <sheetFormatPr defaultRowHeight="15.6" x14ac:dyDescent="0.35"/>
  <sheetData>
    <row r="1" spans="1:12" ht="17.399999999999999" x14ac:dyDescent="0.35">
      <c r="A1" s="230" t="s">
        <v>174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 ht="17.399999999999999" x14ac:dyDescent="0.35">
      <c r="A2" s="42" t="s">
        <v>175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17.399999999999999" x14ac:dyDescent="0.35">
      <c r="A3" s="231" t="s">
        <v>176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</row>
    <row r="4" spans="1:12" ht="17.399999999999999" x14ac:dyDescent="0.35">
      <c r="A4" s="42" t="s">
        <v>177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1:12" ht="17.399999999999999" x14ac:dyDescent="0.35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</row>
    <row r="6" spans="1:12" ht="17.399999999999999" x14ac:dyDescent="0.35">
      <c r="A6" s="230" t="s">
        <v>178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</row>
    <row r="7" spans="1:12" ht="17.399999999999999" x14ac:dyDescent="0.35">
      <c r="A7" s="42" t="s">
        <v>179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</row>
    <row r="8" spans="1:12" ht="17.399999999999999" x14ac:dyDescent="0.35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</row>
    <row r="9" spans="1:12" ht="17.399999999999999" x14ac:dyDescent="0.35">
      <c r="A9" s="230" t="s">
        <v>180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</row>
    <row r="10" spans="1:12" ht="17.399999999999999" x14ac:dyDescent="0.35">
      <c r="A10" s="42" t="s">
        <v>181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</row>
    <row r="11" spans="1:12" ht="17.399999999999999" x14ac:dyDescent="0.35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</row>
    <row r="12" spans="1:12" ht="17.399999999999999" x14ac:dyDescent="0.35">
      <c r="A12" s="230" t="s">
        <v>182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</row>
    <row r="13" spans="1:12" ht="17.399999999999999" x14ac:dyDescent="0.35">
      <c r="A13" s="42" t="s">
        <v>183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</row>
    <row r="14" spans="1:12" ht="17.399999999999999" x14ac:dyDescent="0.3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</row>
    <row r="15" spans="1:12" ht="17.399999999999999" x14ac:dyDescent="0.35">
      <c r="A15" s="230" t="s">
        <v>184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</row>
    <row r="16" spans="1:12" ht="17.399999999999999" x14ac:dyDescent="0.35">
      <c r="A16" s="42" t="s">
        <v>185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</row>
    <row r="17" spans="1:12" ht="17.399999999999999" x14ac:dyDescent="0.35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</row>
    <row r="18" spans="1:12" ht="17.399999999999999" x14ac:dyDescent="0.35">
      <c r="A18" s="230" t="s">
        <v>186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</row>
    <row r="19" spans="1:12" ht="17.399999999999999" x14ac:dyDescent="0.35">
      <c r="A19" s="42" t="s">
        <v>187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2" ht="17.399999999999999" x14ac:dyDescent="0.35">
      <c r="A20" s="42" t="s">
        <v>188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</row>
    <row r="21" spans="1:12" ht="17.399999999999999" x14ac:dyDescent="0.3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</row>
    <row r="22" spans="1:12" ht="17.399999999999999" x14ac:dyDescent="0.35">
      <c r="A22" s="230" t="s">
        <v>189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1:12" ht="17.399999999999999" x14ac:dyDescent="0.35">
      <c r="A23" s="42" t="s">
        <v>190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</row>
    <row r="24" spans="1:12" ht="17.399999999999999" x14ac:dyDescent="0.35">
      <c r="A24" s="232" t="s">
        <v>191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</row>
    <row r="25" spans="1:12" ht="17.399999999999999" x14ac:dyDescent="0.3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</row>
    <row r="26" spans="1:12" ht="17.399999999999999" x14ac:dyDescent="0.35">
      <c r="A26" s="230" t="s">
        <v>192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</row>
    <row r="27" spans="1:12" ht="17.399999999999999" x14ac:dyDescent="0.35">
      <c r="A27" s="42" t="s">
        <v>193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</row>
    <row r="28" spans="1:12" ht="17.399999999999999" x14ac:dyDescent="0.35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</row>
    <row r="29" spans="1:12" ht="17.399999999999999" x14ac:dyDescent="0.35">
      <c r="A29" s="233" t="s">
        <v>194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</row>
    <row r="30" spans="1:12" ht="17.399999999999999" x14ac:dyDescent="0.35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</row>
    <row r="31" spans="1:12" ht="17.399999999999999" x14ac:dyDescent="0.35">
      <c r="A31" s="230" t="s">
        <v>195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</row>
    <row r="32" spans="1:12" ht="17.399999999999999" x14ac:dyDescent="0.35">
      <c r="A32" s="42" t="s">
        <v>196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</row>
    <row r="34" spans="1:1" ht="17.399999999999999" x14ac:dyDescent="0.35">
      <c r="A34" s="230" t="s">
        <v>197</v>
      </c>
    </row>
    <row r="35" spans="1:1" ht="17.399999999999999" x14ac:dyDescent="0.35">
      <c r="A35" s="42" t="s">
        <v>198</v>
      </c>
    </row>
  </sheetData>
  <pageMargins left="0.7" right="0.7" top="0.75" bottom="0.75" header="0.3" footer="0.3"/>
  <pageSetup scale="8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Budget Overview </vt:lpstr>
      <vt:lpstr> Title III Budget Instruction</vt:lpstr>
      <vt:lpstr>Allocation Page</vt:lpstr>
      <vt:lpstr>Title III Budget</vt:lpstr>
      <vt:lpstr>Staff Time Allocation F.T.E</vt:lpstr>
      <vt:lpstr>In-Kind Allocation Rq. </vt:lpstr>
      <vt:lpstr>Multiple Cty Summary Sheet</vt:lpstr>
      <vt:lpstr>Formulas Defined</vt:lpstr>
      <vt:lpstr>'Title III Budget'!Print_Area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Customer</dc:creator>
  <cp:lastModifiedBy>Jody Stoops</cp:lastModifiedBy>
  <cp:lastPrinted>2019-04-08T17:36:39Z</cp:lastPrinted>
  <dcterms:created xsi:type="dcterms:W3CDTF">1999-04-24T19:02:14Z</dcterms:created>
  <dcterms:modified xsi:type="dcterms:W3CDTF">2019-04-08T20:27:11Z</dcterms:modified>
</cp:coreProperties>
</file>